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8E60B06F-84A9-4564-B854-9C52FEB2FB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5"/>
  </externalReferenc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B8" i="1"/>
  <c r="C8" i="1"/>
  <c r="D8" i="1"/>
  <c r="E8" i="1"/>
  <c r="F8" i="1"/>
  <c r="G8" i="1"/>
  <c r="A7" i="1"/>
  <c r="B7" i="1"/>
  <c r="C7" i="1"/>
  <c r="D7" i="1"/>
  <c r="E7" i="1"/>
  <c r="F7" i="1"/>
  <c r="G7" i="1"/>
  <c r="D73" i="1" l="1"/>
  <c r="D74" i="1" s="1"/>
  <c r="D141" i="1" l="1"/>
  <c r="D142" i="1" s="1"/>
  <c r="D123" i="1"/>
  <c r="D124" i="1" s="1"/>
  <c r="D89" i="1"/>
  <c r="D90" i="1" s="1"/>
  <c r="D58" i="1"/>
  <c r="D59" i="1" s="1"/>
  <c r="D42" i="1"/>
  <c r="D43" i="1" s="1"/>
  <c r="D12" i="1"/>
  <c r="D13" i="1" s="1"/>
  <c r="D107" i="1" l="1"/>
  <c r="D108" i="1" s="1"/>
  <c r="D158" i="1" l="1"/>
  <c r="D159" i="1" s="1"/>
  <c r="E158" i="1"/>
  <c r="E159" i="1" s="1"/>
  <c r="F158" i="1"/>
  <c r="F159" i="1" s="1"/>
  <c r="G158" i="1"/>
  <c r="G159" i="1" s="1"/>
  <c r="E141" i="1"/>
  <c r="E142" i="1" s="1"/>
  <c r="F141" i="1"/>
  <c r="F142" i="1" s="1"/>
  <c r="G141" i="1"/>
  <c r="G142" i="1" s="1"/>
  <c r="E123" i="1"/>
  <c r="E124" i="1" s="1"/>
  <c r="F123" i="1"/>
  <c r="F124" i="1" s="1"/>
  <c r="G123" i="1"/>
  <c r="G124" i="1" s="1"/>
  <c r="E89" i="1"/>
  <c r="E90" i="1" s="1"/>
  <c r="F89" i="1"/>
  <c r="F90" i="1" s="1"/>
  <c r="G89" i="1"/>
  <c r="G90" i="1" s="1"/>
  <c r="E42" i="1"/>
  <c r="E43" i="1" s="1"/>
  <c r="F42" i="1"/>
  <c r="F43" i="1" s="1"/>
  <c r="G42" i="1"/>
  <c r="G43" i="1" s="1"/>
  <c r="E27" i="1"/>
  <c r="E28" i="1" s="1"/>
  <c r="F27" i="1"/>
  <c r="F28" i="1" s="1"/>
  <c r="G27" i="1"/>
  <c r="G28" i="1" s="1"/>
  <c r="D27" i="1"/>
  <c r="D28" i="1" s="1"/>
  <c r="E12" i="1"/>
  <c r="E13" i="1" s="1"/>
  <c r="F12" i="1"/>
  <c r="F13" i="1" s="1"/>
  <c r="G12" i="1"/>
  <c r="G13" i="1" s="1"/>
  <c r="E73" i="1"/>
  <c r="E74" i="1" s="1"/>
  <c r="F73" i="1"/>
  <c r="F74" i="1" s="1"/>
  <c r="G73" i="1"/>
  <c r="G74" i="1" s="1"/>
  <c r="E107" i="1"/>
  <c r="E108" i="1" s="1"/>
  <c r="F107" i="1"/>
  <c r="F108" i="1" s="1"/>
  <c r="G107" i="1"/>
  <c r="G108" i="1" s="1"/>
  <c r="E58" i="1"/>
  <c r="E59" i="1" s="1"/>
  <c r="F58" i="1"/>
  <c r="F59" i="1" s="1"/>
  <c r="G58" i="1"/>
  <c r="G59" i="1" s="1"/>
  <c r="G19" i="2"/>
  <c r="G36" i="2"/>
  <c r="F36" i="2"/>
  <c r="E36" i="2"/>
  <c r="D36" i="2"/>
  <c r="G31" i="2"/>
  <c r="F31" i="2"/>
  <c r="E31" i="2"/>
  <c r="D31" i="2"/>
  <c r="G23" i="2"/>
  <c r="F23" i="2"/>
  <c r="E23" i="2"/>
  <c r="D23" i="2"/>
  <c r="F19" i="2"/>
  <c r="E19" i="2"/>
  <c r="D19" i="2"/>
  <c r="G11" i="2"/>
  <c r="G37" i="2" s="1"/>
  <c r="F11" i="2"/>
  <c r="E11" i="2"/>
  <c r="D11" i="2"/>
  <c r="F37" i="2" l="1"/>
  <c r="D37" i="2"/>
  <c r="E37" i="2"/>
  <c r="G161" i="1"/>
  <c r="G163" i="1" s="1"/>
  <c r="F161" i="1"/>
  <c r="F163" i="1" s="1"/>
  <c r="D161" i="1"/>
  <c r="D163" i="1" s="1"/>
  <c r="E161" i="1"/>
  <c r="E163" i="1" s="1"/>
  <c r="D160" i="1"/>
  <c r="D162" i="1" s="1"/>
  <c r="F160" i="1" l="1"/>
  <c r="F162" i="1" s="1"/>
  <c r="E160" i="1"/>
  <c r="E162" i="1" s="1"/>
  <c r="G160" i="1"/>
  <c r="G162" i="1" s="1"/>
</calcChain>
</file>

<file path=xl/sharedStrings.xml><?xml version="1.0" encoding="utf-8"?>
<sst xmlns="http://schemas.openxmlformats.org/spreadsheetml/2006/main" count="332" uniqueCount="142">
  <si>
    <t>А</t>
  </si>
  <si>
    <t>В1</t>
  </si>
  <si>
    <t>С</t>
  </si>
  <si>
    <t>Е</t>
  </si>
  <si>
    <t>P</t>
  </si>
  <si>
    <t>Fe</t>
  </si>
  <si>
    <t>каша рисовая молочная</t>
  </si>
  <si>
    <t>чай с сахаром</t>
  </si>
  <si>
    <t>хлеб пшеничный</t>
  </si>
  <si>
    <t>сыр твердый</t>
  </si>
  <si>
    <t>масло сливочное</t>
  </si>
  <si>
    <t>всего</t>
  </si>
  <si>
    <t>сок натуральный</t>
  </si>
  <si>
    <t>булочка</t>
  </si>
  <si>
    <t>обед</t>
  </si>
  <si>
    <t>суп гороховый</t>
  </si>
  <si>
    <t>котлеты мясные</t>
  </si>
  <si>
    <t>картофельное пюре</t>
  </si>
  <si>
    <t>салат из белокочанной капусты</t>
  </si>
  <si>
    <t>компот из сухофруктов</t>
  </si>
  <si>
    <t>хлеб ржаной</t>
  </si>
  <si>
    <t>какао с молоком</t>
  </si>
  <si>
    <t>пудинг творожный запеченый</t>
  </si>
  <si>
    <t>куры отварные</t>
  </si>
  <si>
    <t>макаронные изделия отварные</t>
  </si>
  <si>
    <t>1 день</t>
  </si>
  <si>
    <t>2 день</t>
  </si>
  <si>
    <t xml:space="preserve">плов </t>
  </si>
  <si>
    <t>3 день</t>
  </si>
  <si>
    <t>рассольник со сметаной</t>
  </si>
  <si>
    <t>каша гречневая рассыпчатая</t>
  </si>
  <si>
    <t>4 день</t>
  </si>
  <si>
    <t>5 день</t>
  </si>
  <si>
    <t>суп картофельный с горохом</t>
  </si>
  <si>
    <t>250/10</t>
  </si>
  <si>
    <t>6 день</t>
  </si>
  <si>
    <t>винегрет овощной</t>
  </si>
  <si>
    <t>7 день</t>
  </si>
  <si>
    <t>8 день</t>
  </si>
  <si>
    <t>9 день</t>
  </si>
  <si>
    <t>10 день</t>
  </si>
  <si>
    <t>7-11 лет</t>
  </si>
  <si>
    <t>Пищевые вещества, г</t>
  </si>
  <si>
    <t>Б</t>
  </si>
  <si>
    <t>Ж</t>
  </si>
  <si>
    <t>У</t>
  </si>
  <si>
    <t>Отчет о совместимости для НОВОЕ МЕНЮ 2017 (7-11) 1111.xls</t>
  </si>
  <si>
    <t>Дата отчета: 30.11.2017 12:37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</si>
  <si>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</si>
  <si>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</si>
  <si>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</si>
  <si>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</si>
  <si>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</si>
  <si>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</si>
  <si>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70/60</t>
  </si>
  <si>
    <t>150/10</t>
  </si>
  <si>
    <t>фрукт (яблоко, груша, банан, апельсин и т.д.)</t>
  </si>
  <si>
    <t>№ рец.</t>
  </si>
  <si>
    <t>Прием пищи, наименование блюда</t>
  </si>
  <si>
    <t>Масса порции,г</t>
  </si>
  <si>
    <t>Витамины, мг</t>
  </si>
  <si>
    <t>Минеральные вещества, мг</t>
  </si>
  <si>
    <t>Ca</t>
  </si>
  <si>
    <t>Mg</t>
  </si>
  <si>
    <t>Эн. ценность (ккал)</t>
  </si>
  <si>
    <t>Итого:</t>
  </si>
  <si>
    <t>Завтрак</t>
  </si>
  <si>
    <t>Обед</t>
  </si>
  <si>
    <t>Полдник</t>
  </si>
  <si>
    <t>Ужин</t>
  </si>
  <si>
    <t>Ужин - 2</t>
  </si>
  <si>
    <t>Всего за день:</t>
  </si>
  <si>
    <t>Итого за 10 дней</t>
  </si>
  <si>
    <t xml:space="preserve">фрукт </t>
  </si>
  <si>
    <t>компот из смеси сухофруктов</t>
  </si>
  <si>
    <t xml:space="preserve">сок </t>
  </si>
  <si>
    <t>ТТК №1</t>
  </si>
  <si>
    <t>борщ с капустой и карт. со смет.</t>
  </si>
  <si>
    <t>пюре картофельное</t>
  </si>
  <si>
    <t xml:space="preserve">гуляш </t>
  </si>
  <si>
    <t>250/25</t>
  </si>
  <si>
    <t>ИТОГО</t>
  </si>
  <si>
    <t>Итого за 1 день</t>
  </si>
  <si>
    <t>Наименование группы продуктов</t>
  </si>
  <si>
    <t>норма</t>
  </si>
  <si>
    <t>Фактически выдано продуктов в брутто по дням на 1 чел-ка</t>
  </si>
  <si>
    <t>в г.</t>
  </si>
  <si>
    <t>брутто</t>
  </si>
  <si>
    <t>мука пшеничная</t>
  </si>
  <si>
    <t>крупы, бобовые,мак.</t>
  </si>
  <si>
    <t>фрукты свежие</t>
  </si>
  <si>
    <t xml:space="preserve">сухофрукты </t>
  </si>
  <si>
    <t>сахар</t>
  </si>
  <si>
    <t>какао-порошок</t>
  </si>
  <si>
    <t>чай</t>
  </si>
  <si>
    <t>мясо говядины 1 кат</t>
  </si>
  <si>
    <t>птица</t>
  </si>
  <si>
    <t>рыба</t>
  </si>
  <si>
    <t>колбасные изделия</t>
  </si>
  <si>
    <t>молоко, кисло-молочн., творог</t>
  </si>
  <si>
    <t>сметана</t>
  </si>
  <si>
    <t>сыр</t>
  </si>
  <si>
    <t>масло сливочн.</t>
  </si>
  <si>
    <t>масло растител.</t>
  </si>
  <si>
    <t>яйца</t>
  </si>
  <si>
    <t>соль</t>
  </si>
  <si>
    <t>дрожжи</t>
  </si>
  <si>
    <t>Возрастная категория: 12-18 лет</t>
  </si>
  <si>
    <t>1/2 (20)</t>
  </si>
  <si>
    <t xml:space="preserve">Ведомость контроля за рационом питания  (12 -18 лет) </t>
  </si>
  <si>
    <t>1/40.</t>
  </si>
  <si>
    <t>3/16.</t>
  </si>
  <si>
    <t>14/5.</t>
  </si>
  <si>
    <t>картофель, свежие овощи</t>
  </si>
  <si>
    <t>икра свекольная</t>
  </si>
  <si>
    <t>котлета</t>
  </si>
  <si>
    <t>суп из овощей со сметаной</t>
  </si>
  <si>
    <t>чай с лимоном</t>
  </si>
  <si>
    <t>200/15/7</t>
  </si>
  <si>
    <t>печенье творожное</t>
  </si>
  <si>
    <t>салат из свежих огурцов</t>
  </si>
  <si>
    <t>фрукт</t>
  </si>
  <si>
    <t>печенье Курабье</t>
  </si>
  <si>
    <t>салат из свежих помидоров</t>
  </si>
  <si>
    <t>курица запеченая</t>
  </si>
  <si>
    <t>борщ с капустой и карт.со смет.</t>
  </si>
  <si>
    <t>плов</t>
  </si>
  <si>
    <t>рыба запеченая</t>
  </si>
  <si>
    <t>вермишель отварная со сл. маслом</t>
  </si>
  <si>
    <t>рассольник со смет.</t>
  </si>
  <si>
    <t>сок</t>
  </si>
  <si>
    <t>салат из свежих огурцов и помид.</t>
  </si>
  <si>
    <t>каша гречневая с томатным соусом</t>
  </si>
  <si>
    <t>котлета из кур</t>
  </si>
  <si>
    <t>салат из белокачанной капусты</t>
  </si>
  <si>
    <t>суп картофельный с гречневой крупой</t>
  </si>
  <si>
    <t>897/348</t>
  </si>
  <si>
    <t>макаронные изделия отварные с томатным соусом</t>
  </si>
  <si>
    <t>888/348</t>
  </si>
  <si>
    <t>рис отварной с томатным соусом</t>
  </si>
  <si>
    <t>891/348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</si>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</sst>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0" fillId="3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5" borderId="0" xfId="0" applyFont="1" applyFill="1"/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Border="1"/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Border="1"/>
    <xf numFmtId="0" fontId="6" fillId="3" borderId="4" xfId="0" applyFont="1" applyFill="1" applyBorder="1"/>
    <xf numFmtId="0" fontId="6" fillId="3" borderId="4" xfId="0" applyNumberFormat="1" applyFont="1" applyFill="1" applyBorder="1"/>
    <xf numFmtId="0" fontId="6" fillId="6" borderId="4" xfId="0" applyFont="1" applyFill="1" applyBorder="1"/>
    <xf numFmtId="0" fontId="6" fillId="6" borderId="4" xfId="0" applyNumberFormat="1" applyFont="1" applyFill="1" applyBorder="1"/>
    <xf numFmtId="0" fontId="11" fillId="5" borderId="4" xfId="0" applyFont="1" applyFill="1" applyBorder="1"/>
    <xf numFmtId="0" fontId="0" fillId="4" borderId="0" xfId="0" applyNumberFormat="1" applyFill="1"/>
    <xf numFmtId="0" fontId="0" fillId="4" borderId="0" xfId="0" applyNumberFormat="1" applyFill="1" applyBorder="1"/>
    <xf numFmtId="0" fontId="12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4" fillId="4" borderId="0" xfId="0" applyNumberFormat="1" applyFont="1" applyFill="1"/>
    <xf numFmtId="0" fontId="12" fillId="4" borderId="0" xfId="0" applyFont="1" applyFill="1"/>
    <xf numFmtId="0" fontId="12" fillId="4" borderId="0" xfId="0" applyNumberFormat="1" applyFont="1" applyFill="1"/>
    <xf numFmtId="0" fontId="13" fillId="4" borderId="0" xfId="0" applyNumberFormat="1" applyFont="1" applyFill="1" applyBorder="1"/>
    <xf numFmtId="0" fontId="13" fillId="4" borderId="0" xfId="0" applyNumberFormat="1" applyFont="1" applyFill="1" applyBorder="1" applyAlignment="1"/>
    <xf numFmtId="0" fontId="14" fillId="4" borderId="0" xfId="0" applyFont="1" applyFill="1"/>
    <xf numFmtId="164" fontId="4" fillId="4" borderId="4" xfId="0" applyNumberFormat="1" applyFont="1" applyFill="1" applyBorder="1"/>
    <xf numFmtId="0" fontId="0" fillId="4" borderId="0" xfId="0" applyFill="1" applyBorder="1"/>
    <xf numFmtId="1" fontId="4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164" fontId="12" fillId="4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64" fontId="4" fillId="4" borderId="0" xfId="0" applyNumberFormat="1" applyFont="1" applyFill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164" fontId="4" fillId="4" borderId="6" xfId="0" applyNumberFormat="1" applyFont="1" applyFill="1" applyBorder="1" applyAlignment="1">
      <alignment wrapText="1"/>
    </xf>
    <xf numFmtId="0" fontId="0" fillId="7" borderId="0" xfId="0" applyFont="1" applyFill="1"/>
    <xf numFmtId="0" fontId="0" fillId="7" borderId="0" xfId="0" applyFill="1"/>
    <xf numFmtId="0" fontId="0" fillId="7" borderId="0" xfId="0" applyNumberFormat="1" applyFill="1" applyBorder="1"/>
    <xf numFmtId="1" fontId="4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4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164" fontId="4" fillId="7" borderId="4" xfId="0" applyNumberFormat="1" applyFont="1" applyFill="1" applyBorder="1"/>
    <xf numFmtId="1" fontId="4" fillId="7" borderId="4" xfId="0" applyNumberFormat="1" applyFon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/>
    </xf>
    <xf numFmtId="164" fontId="9" fillId="8" borderId="4" xfId="0" applyNumberFormat="1" applyFont="1" applyFill="1" applyBorder="1"/>
    <xf numFmtId="1" fontId="4" fillId="8" borderId="4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2" fillId="4" borderId="0" xfId="0" applyFont="1" applyFill="1" applyBorder="1"/>
    <xf numFmtId="164" fontId="12" fillId="4" borderId="0" xfId="0" applyNumberFormat="1" applyFont="1" applyFill="1" applyBorder="1"/>
    <xf numFmtId="0" fontId="4" fillId="4" borderId="4" xfId="0" applyFont="1" applyFill="1" applyBorder="1"/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/>
    <xf numFmtId="0" fontId="16" fillId="0" borderId="4" xfId="0" applyFont="1" applyBorder="1" applyAlignment="1">
      <alignment horizontal="center"/>
    </xf>
    <xf numFmtId="0" fontId="0" fillId="0" borderId="8" xfId="0" applyFont="1" applyBorder="1"/>
    <xf numFmtId="0" fontId="0" fillId="0" borderId="4" xfId="0" applyFont="1" applyBorder="1"/>
    <xf numFmtId="0" fontId="12" fillId="4" borderId="8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6" fillId="4" borderId="8" xfId="0" applyFont="1" applyFill="1" applyBorder="1"/>
    <xf numFmtId="0" fontId="16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4" borderId="8" xfId="0" applyFont="1" applyFill="1" applyBorder="1" applyAlignment="1">
      <alignment wrapText="1"/>
    </xf>
    <xf numFmtId="0" fontId="5" fillId="4" borderId="0" xfId="0" applyFont="1" applyFill="1" applyAlignment="1">
      <alignment horizontal="center"/>
    </xf>
    <xf numFmtId="0" fontId="4" fillId="4" borderId="8" xfId="0" applyFont="1" applyFill="1" applyBorder="1"/>
    <xf numFmtId="0" fontId="4" fillId="4" borderId="4" xfId="0" applyNumberFormat="1" applyFon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4" xfId="0" applyFont="1" applyFill="1" applyBorder="1"/>
    <xf numFmtId="0" fontId="12" fillId="4" borderId="4" xfId="0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9" fillId="4" borderId="0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7" xfId="0" applyFont="1" applyFill="1" applyBorder="1" applyAlignment="1">
      <alignment horizontal="left"/>
    </xf>
    <xf numFmtId="164" fontId="9" fillId="4" borderId="7" xfId="0" applyNumberFormat="1" applyFont="1" applyFill="1" applyBorder="1" applyAlignment="1">
      <alignment horizontal="left"/>
    </xf>
    <xf numFmtId="0" fontId="0" fillId="4" borderId="0" xfId="0" applyNumberFormat="1" applyFill="1" applyBorder="1" applyAlignment="1">
      <alignment horizont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 wrapText="1"/>
    </xf>
    <xf numFmtId="0" fontId="0" fillId="4" borderId="0" xfId="0" applyNumberFormat="1" applyFill="1" applyAlignment="1">
      <alignment horizontal="center"/>
    </xf>
    <xf numFmtId="164" fontId="12" fillId="4" borderId="4" xfId="0" applyNumberFormat="1" applyFont="1" applyFill="1" applyBorder="1" applyAlignment="1">
      <alignment horizontal="center" vertical="center" wrapText="1"/>
    </xf>
    <xf numFmtId="0" fontId="0" fillId="7" borderId="0" xfId="0" applyNumberFormat="1" applyFill="1" applyAlignment="1">
      <alignment horizontal="center"/>
    </xf>
    <xf numFmtId="164" fontId="12" fillId="4" borderId="4" xfId="0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 wrapText="1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left" wrapText="1"/>
    </xf>
    <xf numFmtId="164" fontId="4" fillId="4" borderId="9" xfId="0" applyNumberFormat="1" applyFont="1" applyFill="1" applyBorder="1" applyAlignment="1">
      <alignment horizontal="left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87;&#1088;&#1080;&#1075;&#1086;&#1090;&#1072;&#1074;&#1083;&#1080;&#1074;&#1072;&#1077;&#1084;&#1099;&#1093;%20&#1073;&#1083;&#1102;&#1076;%2012%20&#1080;%20&#1089;&#1090;&#1072;&#1088;&#109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Отчет о совместимости"/>
    </sheetNames>
    <sheetDataSet>
      <sheetData sheetId="0">
        <row r="53">
          <cell r="A53">
            <v>334</v>
          </cell>
          <cell r="B53" t="str">
            <v>суп с мак.изд. и картофелем</v>
          </cell>
          <cell r="C53">
            <v>250</v>
          </cell>
          <cell r="D53">
            <v>2.8</v>
          </cell>
          <cell r="E53">
            <v>2.25</v>
          </cell>
          <cell r="F53">
            <v>18.899999999999999</v>
          </cell>
          <cell r="G53">
            <v>108</v>
          </cell>
        </row>
        <row r="54">
          <cell r="A54">
            <v>698</v>
          </cell>
          <cell r="B54" t="str">
            <v>сосиска отварная</v>
          </cell>
          <cell r="C54" t="str">
            <v>1 шт.</v>
          </cell>
          <cell r="D54">
            <v>5.8</v>
          </cell>
          <cell r="E54">
            <v>12.8</v>
          </cell>
          <cell r="F54">
            <v>0.8</v>
          </cell>
          <cell r="G54">
            <v>142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5"/>
  <sheetViews>
    <sheetView tabSelected="1" view="pageLayout" topLeftCell="A154" zoomScaleNormal="100" workbookViewId="0">
      <selection activeCell="H105" sqref="H105"/>
    </sheetView>
  </sheetViews>
  <sheetFormatPr defaultRowHeight="15" x14ac:dyDescent="0.25"/>
  <cols>
    <col min="1" max="1" width="7.42578125" style="54" customWidth="1"/>
    <col min="2" max="2" width="29.85546875" style="5" customWidth="1"/>
    <col min="3" max="3" width="9" style="52" customWidth="1"/>
    <col min="4" max="4" width="6.7109375" style="59" customWidth="1"/>
    <col min="5" max="5" width="6.5703125" style="59" customWidth="1"/>
    <col min="6" max="6" width="7" style="59" customWidth="1"/>
    <col min="7" max="7" width="9.85546875" style="59" customWidth="1"/>
    <col min="8" max="8" width="9.140625" style="4" customWidth="1"/>
    <col min="9" max="23" width="9.140625" style="1" customWidth="1"/>
  </cols>
  <sheetData>
    <row r="1" spans="1:21" ht="15" customHeight="1" x14ac:dyDescent="0.3">
      <c r="A1" s="116" t="s">
        <v>107</v>
      </c>
      <c r="B1" s="116"/>
      <c r="C1" s="116"/>
      <c r="D1" s="116"/>
      <c r="E1" s="116"/>
      <c r="F1" s="116"/>
      <c r="G1" s="116"/>
    </row>
    <row r="2" spans="1:21" x14ac:dyDescent="0.25">
      <c r="A2" s="117" t="s">
        <v>25</v>
      </c>
      <c r="B2" s="117"/>
      <c r="C2" s="117"/>
      <c r="D2" s="117"/>
      <c r="E2" s="117"/>
      <c r="F2" s="117"/>
      <c r="G2" s="117"/>
    </row>
    <row r="3" spans="1:21" ht="45" customHeight="1" x14ac:dyDescent="0.25">
      <c r="A3" s="115" t="s">
        <v>57</v>
      </c>
      <c r="B3" s="114" t="s">
        <v>58</v>
      </c>
      <c r="C3" s="114" t="s">
        <v>59</v>
      </c>
      <c r="D3" s="115" t="s">
        <v>42</v>
      </c>
      <c r="E3" s="115"/>
      <c r="F3" s="115"/>
      <c r="G3" s="114" t="s">
        <v>64</v>
      </c>
      <c r="H3" s="8"/>
      <c r="I3" s="9"/>
      <c r="J3" s="8"/>
      <c r="K3" s="9"/>
      <c r="L3" s="9"/>
      <c r="M3" s="9"/>
      <c r="N3" s="9"/>
      <c r="O3" s="32"/>
      <c r="P3" s="32"/>
      <c r="Q3" s="32"/>
      <c r="R3" s="33"/>
      <c r="S3" s="33"/>
      <c r="T3" s="33"/>
      <c r="U3" s="33"/>
    </row>
    <row r="4" spans="1:21" x14ac:dyDescent="0.25">
      <c r="A4" s="115"/>
      <c r="B4" s="114"/>
      <c r="C4" s="114"/>
      <c r="D4" s="34" t="s">
        <v>43</v>
      </c>
      <c r="E4" s="34" t="s">
        <v>44</v>
      </c>
      <c r="F4" s="34" t="s">
        <v>45</v>
      </c>
      <c r="G4" s="114"/>
      <c r="H4" s="8"/>
      <c r="I4" s="9"/>
      <c r="J4" s="37"/>
      <c r="K4" s="37"/>
      <c r="L4" s="37"/>
      <c r="M4" s="37"/>
      <c r="N4" s="37"/>
      <c r="O4" s="38"/>
      <c r="P4" s="38"/>
      <c r="Q4" s="38"/>
      <c r="R4" s="39"/>
      <c r="S4" s="40"/>
      <c r="T4" s="40"/>
      <c r="U4" s="40"/>
    </row>
    <row r="5" spans="1:21" s="2" customFormat="1" x14ac:dyDescent="0.25">
      <c r="A5" s="35"/>
      <c r="B5" s="111" t="s">
        <v>14</v>
      </c>
      <c r="C5" s="112"/>
      <c r="D5" s="112"/>
      <c r="E5" s="112"/>
      <c r="F5" s="112"/>
      <c r="G5" s="112"/>
      <c r="H5" s="10"/>
      <c r="I5" s="10"/>
      <c r="J5" s="37"/>
      <c r="K5" s="85"/>
      <c r="L5" s="86"/>
      <c r="M5" s="86"/>
      <c r="N5" s="86"/>
      <c r="O5" s="86"/>
      <c r="P5" s="86"/>
      <c r="Q5" s="86"/>
      <c r="R5" s="86"/>
      <c r="S5" s="86"/>
      <c r="T5" s="49"/>
      <c r="U5" s="37"/>
    </row>
    <row r="6" spans="1:21" x14ac:dyDescent="0.25">
      <c r="A6" s="35">
        <v>56</v>
      </c>
      <c r="B6" s="87" t="s">
        <v>120</v>
      </c>
      <c r="C6" s="35">
        <v>100</v>
      </c>
      <c r="D6" s="48">
        <v>2</v>
      </c>
      <c r="E6" s="48">
        <v>6.6</v>
      </c>
      <c r="F6" s="48">
        <v>2</v>
      </c>
      <c r="G6" s="48">
        <v>86.6</v>
      </c>
      <c r="H6" s="8"/>
      <c r="I6" s="9"/>
      <c r="J6" s="37"/>
      <c r="K6" s="37"/>
      <c r="L6" s="38"/>
      <c r="M6" s="38"/>
      <c r="N6" s="38"/>
      <c r="O6" s="38"/>
      <c r="P6" s="38"/>
      <c r="Q6" s="38"/>
      <c r="R6" s="38"/>
      <c r="S6" s="36"/>
      <c r="T6" s="38"/>
      <c r="U6" s="37"/>
    </row>
    <row r="7" spans="1:21" x14ac:dyDescent="0.25">
      <c r="A7" s="35">
        <f>[1]Лист1!A53</f>
        <v>334</v>
      </c>
      <c r="B7" s="42" t="str">
        <f>[1]Лист1!B53</f>
        <v>суп с мак.изд. и картофелем</v>
      </c>
      <c r="C7" s="44">
        <f>[1]Лист1!C53</f>
        <v>250</v>
      </c>
      <c r="D7" s="48">
        <f>[1]Лист1!D53</f>
        <v>2.8</v>
      </c>
      <c r="E7" s="48">
        <f>[1]Лист1!E53</f>
        <v>2.25</v>
      </c>
      <c r="F7" s="48">
        <f>[1]Лист1!F53</f>
        <v>18.899999999999999</v>
      </c>
      <c r="G7" s="48">
        <f>[1]Лист1!G53</f>
        <v>108</v>
      </c>
      <c r="H7" s="8"/>
      <c r="I7" s="9"/>
      <c r="J7" s="41"/>
      <c r="U7" s="41"/>
    </row>
    <row r="8" spans="1:21" s="7" customFormat="1" x14ac:dyDescent="0.25">
      <c r="A8" s="35">
        <f>[1]Лист1!A54</f>
        <v>698</v>
      </c>
      <c r="B8" s="87" t="str">
        <f>[1]Лист1!B54</f>
        <v>сосиска отварная</v>
      </c>
      <c r="C8" s="35" t="str">
        <f>[1]Лист1!C54</f>
        <v>1 шт.</v>
      </c>
      <c r="D8" s="48">
        <f>[1]Лист1!D54</f>
        <v>5.8</v>
      </c>
      <c r="E8" s="48">
        <f>[1]Лист1!E54</f>
        <v>12.8</v>
      </c>
      <c r="F8" s="48">
        <f>[1]Лист1!F54</f>
        <v>0.8</v>
      </c>
      <c r="G8" s="48">
        <f>[1]Лист1!G54</f>
        <v>142</v>
      </c>
      <c r="H8" s="8"/>
      <c r="I8" s="9"/>
      <c r="J8" s="37"/>
      <c r="K8" s="1"/>
      <c r="L8" s="1"/>
      <c r="M8" s="1"/>
      <c r="N8" s="1"/>
      <c r="O8" s="1"/>
      <c r="P8" s="1"/>
      <c r="Q8" s="1"/>
      <c r="R8" s="1"/>
      <c r="S8" s="1"/>
      <c r="T8" s="1"/>
      <c r="U8" s="37"/>
    </row>
    <row r="9" spans="1:21" s="7" customFormat="1" ht="30" x14ac:dyDescent="0.25">
      <c r="A9" s="35" t="s">
        <v>138</v>
      </c>
      <c r="B9" s="150" t="s">
        <v>132</v>
      </c>
      <c r="C9" s="44">
        <v>180</v>
      </c>
      <c r="D9" s="48">
        <v>16.7</v>
      </c>
      <c r="E9" s="48">
        <v>4.3</v>
      </c>
      <c r="F9" s="48">
        <v>88.2</v>
      </c>
      <c r="G9" s="48">
        <v>456.5</v>
      </c>
      <c r="H9" s="8"/>
      <c r="I9" s="9"/>
      <c r="J9" s="37"/>
      <c r="K9" s="1"/>
      <c r="L9" s="1"/>
      <c r="M9" s="1"/>
      <c r="N9" s="1"/>
      <c r="O9" s="1"/>
      <c r="P9" s="1"/>
      <c r="Q9" s="1"/>
      <c r="R9" s="1"/>
      <c r="S9" s="1"/>
      <c r="T9" s="1"/>
      <c r="U9" s="37"/>
    </row>
    <row r="10" spans="1:21" s="2" customFormat="1" x14ac:dyDescent="0.25">
      <c r="A10" s="35"/>
      <c r="B10" s="42" t="s">
        <v>75</v>
      </c>
      <c r="C10" s="44">
        <v>200</v>
      </c>
      <c r="D10" s="48">
        <v>1</v>
      </c>
      <c r="E10" s="48">
        <v>0</v>
      </c>
      <c r="F10" s="48">
        <v>23.4</v>
      </c>
      <c r="G10" s="48">
        <v>94</v>
      </c>
      <c r="H10" s="10"/>
      <c r="I10" s="10"/>
      <c r="J10" s="10"/>
      <c r="K10" s="10"/>
      <c r="L10" s="9"/>
      <c r="M10" s="9"/>
      <c r="N10" s="9"/>
      <c r="O10" s="9"/>
      <c r="P10" s="9"/>
      <c r="Q10" s="9"/>
      <c r="R10" s="9"/>
      <c r="S10" s="9"/>
      <c r="T10" s="9"/>
      <c r="U10" s="10"/>
    </row>
    <row r="11" spans="1:21" x14ac:dyDescent="0.25">
      <c r="A11" s="35"/>
      <c r="B11" s="42" t="s">
        <v>20</v>
      </c>
      <c r="C11" s="44">
        <v>60</v>
      </c>
      <c r="D11" s="48">
        <v>4.2</v>
      </c>
      <c r="E11" s="48">
        <v>0.75</v>
      </c>
      <c r="F11" s="48">
        <v>21.9</v>
      </c>
      <c r="G11" s="48">
        <v>106.5</v>
      </c>
      <c r="H11" s="8"/>
      <c r="I11" s="9"/>
      <c r="J11" s="37"/>
      <c r="K11" s="10"/>
      <c r="L11" s="9"/>
      <c r="M11" s="9"/>
      <c r="N11" s="9"/>
      <c r="O11" s="9"/>
      <c r="P11" s="9"/>
      <c r="Q11" s="9"/>
      <c r="R11" s="9"/>
      <c r="S11" s="9"/>
      <c r="T11" s="9"/>
      <c r="U11" s="37"/>
    </row>
    <row r="12" spans="1:21" x14ac:dyDescent="0.25">
      <c r="A12" s="35"/>
      <c r="B12" s="42" t="s">
        <v>11</v>
      </c>
      <c r="C12" s="44"/>
      <c r="D12" s="48">
        <f>SUM(D6:D11)</f>
        <v>32.5</v>
      </c>
      <c r="E12" s="48">
        <f>SUM(E6:E11)</f>
        <v>26.7</v>
      </c>
      <c r="F12" s="48">
        <f>SUM(F6:F11)</f>
        <v>155.20000000000002</v>
      </c>
      <c r="G12" s="48">
        <f>SUM(G6:G11)</f>
        <v>993.6</v>
      </c>
      <c r="H12" s="8"/>
      <c r="I12" s="9"/>
      <c r="K12" s="9"/>
      <c r="L12" s="10"/>
      <c r="M12" s="10"/>
      <c r="N12" s="10"/>
      <c r="O12" s="10"/>
      <c r="P12" s="10"/>
      <c r="Q12" s="10"/>
      <c r="R12" s="10"/>
      <c r="S12" s="10"/>
      <c r="T12" s="10"/>
    </row>
    <row r="13" spans="1:21" x14ac:dyDescent="0.25">
      <c r="A13" s="35"/>
      <c r="B13" s="77" t="s">
        <v>81</v>
      </c>
      <c r="C13" s="78"/>
      <c r="D13" s="79">
        <f>SUM(D12)</f>
        <v>32.5</v>
      </c>
      <c r="E13" s="79">
        <f>SUM(E12)</f>
        <v>26.7</v>
      </c>
      <c r="F13" s="79">
        <f>SUM(F12)</f>
        <v>155.20000000000002</v>
      </c>
      <c r="G13" s="79">
        <f>SUM(G12)</f>
        <v>993.6</v>
      </c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5">
      <c r="A14" s="58"/>
      <c r="B14" s="49"/>
      <c r="C14" s="64"/>
      <c r="D14" s="51"/>
      <c r="E14" s="51"/>
      <c r="F14" s="51"/>
      <c r="G14" s="5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25">
      <c r="A15" s="58"/>
      <c r="B15" s="49"/>
      <c r="C15" s="64"/>
      <c r="D15" s="51"/>
      <c r="E15" s="51"/>
      <c r="F15" s="51"/>
      <c r="G15" s="5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5">
      <c r="A16" s="118" t="s">
        <v>26</v>
      </c>
      <c r="B16" s="118"/>
      <c r="C16" s="118"/>
      <c r="D16" s="118"/>
      <c r="E16" s="118"/>
      <c r="F16" s="118"/>
      <c r="G16" s="11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3" ht="30" customHeight="1" x14ac:dyDescent="0.25">
      <c r="A17" s="115" t="s">
        <v>57</v>
      </c>
      <c r="B17" s="123" t="s">
        <v>58</v>
      </c>
      <c r="C17" s="123" t="s">
        <v>59</v>
      </c>
      <c r="D17" s="125" t="s">
        <v>42</v>
      </c>
      <c r="E17" s="125"/>
      <c r="F17" s="125"/>
      <c r="G17" s="123" t="s">
        <v>64</v>
      </c>
    </row>
    <row r="18" spans="1:23" x14ac:dyDescent="0.25">
      <c r="A18" s="115"/>
      <c r="B18" s="123"/>
      <c r="C18" s="123"/>
      <c r="D18" s="46" t="s">
        <v>43</v>
      </c>
      <c r="E18" s="46" t="s">
        <v>44</v>
      </c>
      <c r="F18" s="46" t="s">
        <v>45</v>
      </c>
      <c r="G18" s="123"/>
    </row>
    <row r="19" spans="1:23" s="3" customFormat="1" x14ac:dyDescent="0.25">
      <c r="A19" s="55"/>
      <c r="B19" s="111" t="s">
        <v>14</v>
      </c>
      <c r="C19" s="112"/>
      <c r="D19" s="112"/>
      <c r="E19" s="112"/>
      <c r="F19" s="112"/>
      <c r="G19" s="112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3" x14ac:dyDescent="0.25">
      <c r="A20" s="35">
        <v>59</v>
      </c>
      <c r="B20" s="87" t="s">
        <v>123</v>
      </c>
      <c r="C20" s="35">
        <v>100</v>
      </c>
      <c r="D20" s="48">
        <v>1.5</v>
      </c>
      <c r="E20" s="48">
        <v>4.0999999999999996</v>
      </c>
      <c r="F20" s="48">
        <v>3.6</v>
      </c>
      <c r="G20" s="48">
        <v>59</v>
      </c>
      <c r="K20" s="2"/>
    </row>
    <row r="21" spans="1:23" x14ac:dyDescent="0.25">
      <c r="A21" s="35">
        <v>319</v>
      </c>
      <c r="B21" s="42" t="s">
        <v>33</v>
      </c>
      <c r="C21" s="44">
        <v>250</v>
      </c>
      <c r="D21" s="48">
        <v>6.8</v>
      </c>
      <c r="E21" s="48">
        <v>4.95</v>
      </c>
      <c r="F21" s="48">
        <v>18.899999999999999</v>
      </c>
      <c r="G21" s="48">
        <v>148.5</v>
      </c>
      <c r="L21" s="2"/>
      <c r="M21" s="2"/>
      <c r="N21" s="2"/>
      <c r="O21" s="2"/>
      <c r="P21" s="2"/>
      <c r="Q21" s="2"/>
      <c r="R21" s="2"/>
      <c r="S21" s="2"/>
      <c r="T21" s="2"/>
    </row>
    <row r="22" spans="1:23" s="2" customFormat="1" x14ac:dyDescent="0.25">
      <c r="A22" s="35">
        <v>862</v>
      </c>
      <c r="B22" s="87" t="s">
        <v>133</v>
      </c>
      <c r="C22" s="35">
        <v>100</v>
      </c>
      <c r="D22" s="48">
        <v>16.399999999999999</v>
      </c>
      <c r="E22" s="48">
        <v>9.36</v>
      </c>
      <c r="F22" s="48">
        <v>12.8</v>
      </c>
      <c r="G22" s="48">
        <v>201.6</v>
      </c>
      <c r="L22" s="3"/>
      <c r="M22" s="3"/>
      <c r="N22" s="3"/>
      <c r="O22" s="3"/>
      <c r="P22" s="3"/>
      <c r="Q22" s="3"/>
      <c r="R22" s="3"/>
      <c r="S22" s="3"/>
      <c r="T22" s="3"/>
    </row>
    <row r="23" spans="1:23" s="3" customFormat="1" x14ac:dyDescent="0.25">
      <c r="A23" s="35">
        <v>903</v>
      </c>
      <c r="B23" s="87" t="s">
        <v>78</v>
      </c>
      <c r="C23" s="35">
        <v>180</v>
      </c>
      <c r="D23" s="48">
        <v>3.2</v>
      </c>
      <c r="E23" s="48">
        <v>5.6</v>
      </c>
      <c r="F23" s="48">
        <v>21</v>
      </c>
      <c r="G23" s="48">
        <v>148</v>
      </c>
      <c r="L23" s="1"/>
      <c r="M23" s="1"/>
      <c r="N23" s="1"/>
      <c r="O23" s="1"/>
      <c r="P23" s="1"/>
      <c r="Q23" s="1"/>
      <c r="R23" s="1"/>
      <c r="S23" s="1"/>
      <c r="T23" s="1"/>
    </row>
    <row r="24" spans="1:23" s="68" customFormat="1" x14ac:dyDescent="0.25">
      <c r="A24" s="35">
        <v>1168</v>
      </c>
      <c r="B24" s="42" t="s">
        <v>117</v>
      </c>
      <c r="C24" s="44" t="s">
        <v>118</v>
      </c>
      <c r="D24" s="48">
        <v>0.3</v>
      </c>
      <c r="E24" s="48">
        <v>0.1</v>
      </c>
      <c r="F24" s="48">
        <v>15.2</v>
      </c>
      <c r="G24" s="48">
        <v>63</v>
      </c>
      <c r="H24" s="66"/>
      <c r="I24" s="67"/>
      <c r="J24" s="67"/>
      <c r="K24" s="43"/>
      <c r="L24" s="43"/>
      <c r="M24" s="119"/>
      <c r="N24" s="119"/>
      <c r="O24" s="119"/>
      <c r="P24" s="119"/>
      <c r="Q24" s="119"/>
      <c r="R24" s="33"/>
      <c r="S24" s="33"/>
      <c r="T24" s="33"/>
      <c r="U24" s="67"/>
      <c r="V24" s="67"/>
      <c r="W24" s="67"/>
    </row>
    <row r="25" spans="1:23" s="68" customFormat="1" x14ac:dyDescent="0.25">
      <c r="A25" s="35" t="s">
        <v>76</v>
      </c>
      <c r="B25" s="42" t="s">
        <v>119</v>
      </c>
      <c r="C25" s="44">
        <v>100</v>
      </c>
      <c r="D25" s="48">
        <v>9.1</v>
      </c>
      <c r="E25" s="48">
        <v>13.1</v>
      </c>
      <c r="F25" s="48">
        <v>53.3</v>
      </c>
      <c r="G25" s="48">
        <v>354.5</v>
      </c>
      <c r="H25" s="66"/>
      <c r="I25" s="67"/>
      <c r="J25" s="67"/>
      <c r="K25" s="43"/>
      <c r="L25" s="43"/>
      <c r="M25" s="104"/>
      <c r="N25" s="104"/>
      <c r="O25" s="104"/>
      <c r="P25" s="104"/>
      <c r="Q25" s="104"/>
      <c r="R25" s="33"/>
      <c r="S25" s="33"/>
      <c r="T25" s="33"/>
      <c r="U25" s="67"/>
      <c r="V25" s="67"/>
      <c r="W25" s="67"/>
    </row>
    <row r="26" spans="1:23" s="68" customFormat="1" x14ac:dyDescent="0.25">
      <c r="A26" s="35"/>
      <c r="B26" s="42" t="s">
        <v>20</v>
      </c>
      <c r="C26" s="44">
        <v>60</v>
      </c>
      <c r="D26" s="48">
        <v>4.2</v>
      </c>
      <c r="E26" s="48">
        <v>0.75</v>
      </c>
      <c r="F26" s="48">
        <v>21.9</v>
      </c>
      <c r="G26" s="48">
        <v>106.5</v>
      </c>
      <c r="H26" s="66"/>
      <c r="I26" s="67"/>
      <c r="J26" s="67"/>
      <c r="K26" s="43"/>
      <c r="L26" s="43"/>
      <c r="M26" s="104"/>
      <c r="N26" s="104"/>
      <c r="O26" s="104"/>
      <c r="P26" s="104"/>
      <c r="Q26" s="104"/>
      <c r="R26" s="33"/>
      <c r="S26" s="33"/>
      <c r="T26" s="33"/>
      <c r="U26" s="67"/>
      <c r="V26" s="67"/>
      <c r="W26" s="67"/>
    </row>
    <row r="27" spans="1:23" s="69" customFormat="1" x14ac:dyDescent="0.25">
      <c r="A27" s="35"/>
      <c r="B27" s="42" t="s">
        <v>11</v>
      </c>
      <c r="C27" s="48"/>
      <c r="D27" s="48">
        <f>SUM(D20:D26)</f>
        <v>41.5</v>
      </c>
      <c r="E27" s="48">
        <f>SUM(E20:E26)</f>
        <v>37.96</v>
      </c>
      <c r="F27" s="48">
        <f>SUM(F20:F26)</f>
        <v>146.69999999999999</v>
      </c>
      <c r="G27" s="48">
        <f>SUM(G20:G26)</f>
        <v>1081.0999999999999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3" s="70" customFormat="1" x14ac:dyDescent="0.25">
      <c r="A28" s="35"/>
      <c r="B28" s="77" t="s">
        <v>81</v>
      </c>
      <c r="C28" s="78"/>
      <c r="D28" s="79">
        <f>SUM(D27)</f>
        <v>41.5</v>
      </c>
      <c r="E28" s="79">
        <f>SUM(E27)</f>
        <v>37.96</v>
      </c>
      <c r="F28" s="79">
        <f>SUM(F27)</f>
        <v>146.69999999999999</v>
      </c>
      <c r="G28" s="79">
        <f>SUM(G27)</f>
        <v>1081.0999999999999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3" s="68" customFormat="1" x14ac:dyDescent="0.25">
      <c r="A29" s="58"/>
      <c r="B29" s="49"/>
      <c r="C29" s="64"/>
      <c r="D29" s="51"/>
      <c r="E29" s="51"/>
      <c r="F29" s="51"/>
      <c r="G29" s="51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s="68" customFormat="1" x14ac:dyDescent="0.25">
      <c r="A30" s="58"/>
      <c r="B30" s="49"/>
      <c r="C30" s="64"/>
      <c r="D30" s="51"/>
      <c r="E30" s="51"/>
      <c r="F30" s="51"/>
      <c r="G30" s="51"/>
      <c r="H30" s="66"/>
      <c r="I30" s="67"/>
      <c r="J30" s="67"/>
      <c r="K30" s="67"/>
      <c r="L30" s="69"/>
      <c r="M30" s="69"/>
      <c r="N30" s="69"/>
      <c r="O30" s="69"/>
      <c r="P30" s="69"/>
      <c r="Q30" s="69"/>
      <c r="R30" s="69"/>
      <c r="S30" s="69"/>
      <c r="T30" s="69"/>
      <c r="U30" s="67"/>
      <c r="V30" s="67"/>
      <c r="W30" s="67"/>
    </row>
    <row r="31" spans="1:23" s="68" customFormat="1" x14ac:dyDescent="0.25">
      <c r="A31" s="118" t="s">
        <v>28</v>
      </c>
      <c r="B31" s="118"/>
      <c r="C31" s="118"/>
      <c r="D31" s="118"/>
      <c r="E31" s="118"/>
      <c r="F31" s="118"/>
      <c r="G31" s="118"/>
      <c r="H31" s="71"/>
      <c r="I31" s="43"/>
      <c r="J31" s="71"/>
      <c r="K31" s="69"/>
      <c r="L31" s="67"/>
      <c r="M31" s="67"/>
      <c r="N31" s="67"/>
      <c r="O31" s="67"/>
      <c r="P31" s="67"/>
      <c r="Q31" s="67"/>
      <c r="R31" s="67"/>
      <c r="S31" s="67"/>
      <c r="T31" s="67"/>
      <c r="U31" s="33"/>
      <c r="V31" s="67"/>
      <c r="W31" s="67"/>
    </row>
    <row r="32" spans="1:23" x14ac:dyDescent="0.25">
      <c r="A32" s="115" t="s">
        <v>57</v>
      </c>
      <c r="B32" s="121" t="s">
        <v>58</v>
      </c>
      <c r="C32" s="121" t="s">
        <v>59</v>
      </c>
      <c r="D32" s="120" t="s">
        <v>42</v>
      </c>
      <c r="E32" s="120"/>
      <c r="F32" s="120"/>
      <c r="G32" s="121" t="s">
        <v>64</v>
      </c>
      <c r="K32" s="2"/>
    </row>
    <row r="33" spans="1:23" x14ac:dyDescent="0.25">
      <c r="A33" s="115"/>
      <c r="B33" s="121"/>
      <c r="C33" s="121"/>
      <c r="D33" s="47" t="s">
        <v>43</v>
      </c>
      <c r="E33" s="47" t="s">
        <v>44</v>
      </c>
      <c r="F33" s="47" t="s">
        <v>45</v>
      </c>
      <c r="G33" s="121"/>
      <c r="H33" s="8"/>
      <c r="I33" s="9"/>
      <c r="J33" s="8"/>
      <c r="K33" s="3"/>
      <c r="U33" s="33"/>
    </row>
    <row r="34" spans="1:23" x14ac:dyDescent="0.25">
      <c r="A34" s="55"/>
      <c r="B34" s="111" t="s">
        <v>14</v>
      </c>
      <c r="C34" s="112"/>
      <c r="D34" s="112"/>
      <c r="E34" s="112"/>
      <c r="F34" s="112"/>
      <c r="G34" s="112"/>
    </row>
    <row r="35" spans="1:23" x14ac:dyDescent="0.25">
      <c r="A35" s="35">
        <v>222</v>
      </c>
      <c r="B35" s="87" t="s">
        <v>114</v>
      </c>
      <c r="C35" s="35">
        <v>100</v>
      </c>
      <c r="D35" s="48">
        <v>2.2999999999999998</v>
      </c>
      <c r="E35" s="48">
        <v>6.7</v>
      </c>
      <c r="F35" s="48">
        <v>11.7</v>
      </c>
      <c r="G35" s="48">
        <v>119</v>
      </c>
      <c r="K35" s="14"/>
      <c r="L35" s="12"/>
      <c r="M35" s="12"/>
      <c r="N35" s="12"/>
      <c r="O35" s="12"/>
      <c r="P35" s="12"/>
      <c r="Q35" s="12"/>
      <c r="R35" s="12"/>
      <c r="S35" s="12"/>
      <c r="T35" s="12"/>
    </row>
    <row r="36" spans="1:23" x14ac:dyDescent="0.25">
      <c r="A36" s="35">
        <v>274</v>
      </c>
      <c r="B36" s="42" t="s">
        <v>77</v>
      </c>
      <c r="C36" s="44" t="s">
        <v>34</v>
      </c>
      <c r="D36" s="48">
        <v>2.25</v>
      </c>
      <c r="E36" s="48">
        <v>3.69</v>
      </c>
      <c r="F36" s="48">
        <v>7.02</v>
      </c>
      <c r="G36" s="48">
        <v>64.3</v>
      </c>
      <c r="K36" s="2"/>
    </row>
    <row r="37" spans="1:23" x14ac:dyDescent="0.25">
      <c r="A37" s="35">
        <v>779</v>
      </c>
      <c r="B37" s="87" t="s">
        <v>27</v>
      </c>
      <c r="C37" s="35">
        <v>250</v>
      </c>
      <c r="D37" s="48">
        <v>21.6</v>
      </c>
      <c r="E37" s="48">
        <v>11.7</v>
      </c>
      <c r="F37" s="48">
        <v>38</v>
      </c>
      <c r="G37" s="48">
        <v>343</v>
      </c>
      <c r="L37" s="2"/>
      <c r="M37" s="2"/>
      <c r="N37" s="2"/>
      <c r="O37" s="2"/>
      <c r="P37" s="2"/>
      <c r="Q37" s="2"/>
      <c r="R37" s="2"/>
      <c r="S37" s="2"/>
      <c r="T37" s="2"/>
    </row>
    <row r="38" spans="1:23" s="12" customFormat="1" x14ac:dyDescent="0.25">
      <c r="A38" s="35">
        <v>1168</v>
      </c>
      <c r="B38" s="42" t="s">
        <v>117</v>
      </c>
      <c r="C38" s="44" t="s">
        <v>118</v>
      </c>
      <c r="D38" s="48">
        <v>0.3</v>
      </c>
      <c r="E38" s="48">
        <v>0.1</v>
      </c>
      <c r="F38" s="48">
        <v>15.2</v>
      </c>
      <c r="G38" s="48">
        <v>63</v>
      </c>
      <c r="H38" s="11"/>
      <c r="K38" s="13"/>
      <c r="L38" s="7"/>
      <c r="M38" s="7"/>
      <c r="N38" s="7"/>
      <c r="O38" s="7"/>
      <c r="P38" s="7"/>
      <c r="Q38" s="7"/>
      <c r="R38" s="7"/>
      <c r="S38" s="7"/>
      <c r="T38" s="7"/>
    </row>
    <row r="39" spans="1:23" x14ac:dyDescent="0.25">
      <c r="A39" s="35">
        <v>42</v>
      </c>
      <c r="B39" s="42" t="s">
        <v>9</v>
      </c>
      <c r="C39" s="44">
        <v>30</v>
      </c>
      <c r="D39" s="48">
        <v>6.9</v>
      </c>
      <c r="E39" s="48">
        <v>9</v>
      </c>
      <c r="F39" s="48">
        <v>0</v>
      </c>
      <c r="G39" s="48">
        <v>111</v>
      </c>
      <c r="K39" s="9"/>
      <c r="L39" s="9"/>
      <c r="M39" s="122" t="s">
        <v>41</v>
      </c>
      <c r="N39" s="122"/>
      <c r="O39" s="122"/>
      <c r="P39" s="122"/>
      <c r="Q39" s="122"/>
      <c r="R39" s="33"/>
      <c r="S39" s="33"/>
      <c r="T39" s="33"/>
    </row>
    <row r="40" spans="1:23" s="70" customFormat="1" x14ac:dyDescent="0.25">
      <c r="A40" s="35"/>
      <c r="B40" s="42" t="s">
        <v>8</v>
      </c>
      <c r="C40" s="44">
        <v>40</v>
      </c>
      <c r="D40" s="48">
        <v>3.04</v>
      </c>
      <c r="E40" s="48">
        <v>0.3</v>
      </c>
      <c r="F40" s="48">
        <v>18.7</v>
      </c>
      <c r="G40" s="48">
        <v>85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3" x14ac:dyDescent="0.25">
      <c r="A41" s="35"/>
      <c r="B41" s="42" t="s">
        <v>20</v>
      </c>
      <c r="C41" s="44">
        <v>60</v>
      </c>
      <c r="D41" s="48">
        <v>4.2</v>
      </c>
      <c r="E41" s="48">
        <v>0.75</v>
      </c>
      <c r="F41" s="48">
        <v>21.9</v>
      </c>
      <c r="G41" s="48">
        <v>106.5</v>
      </c>
      <c r="K41" s="9"/>
      <c r="L41" s="9"/>
      <c r="M41" s="103"/>
      <c r="N41" s="103"/>
      <c r="O41" s="103"/>
      <c r="P41" s="103"/>
      <c r="Q41" s="103"/>
      <c r="R41" s="33"/>
      <c r="S41" s="33"/>
      <c r="T41" s="33"/>
    </row>
    <row r="42" spans="1:23" s="68" customFormat="1" x14ac:dyDescent="0.25">
      <c r="A42" s="35"/>
      <c r="B42" s="42" t="s">
        <v>11</v>
      </c>
      <c r="C42" s="48"/>
      <c r="D42" s="48">
        <f>SUM(D35:D41)</f>
        <v>40.590000000000003</v>
      </c>
      <c r="E42" s="48">
        <f>SUM(E35:E41)</f>
        <v>32.24</v>
      </c>
      <c r="F42" s="48">
        <f>SUM(F35:F41)</f>
        <v>112.52000000000001</v>
      </c>
      <c r="G42" s="48">
        <f>SUM(G35:G41)</f>
        <v>891.8</v>
      </c>
      <c r="H42" s="66"/>
      <c r="I42" s="67"/>
      <c r="J42" s="67"/>
      <c r="K42" s="67"/>
      <c r="L42" s="69"/>
      <c r="M42" s="69"/>
      <c r="N42" s="69"/>
      <c r="O42" s="69"/>
      <c r="P42" s="69"/>
      <c r="Q42" s="69"/>
      <c r="R42" s="69"/>
      <c r="S42" s="69"/>
      <c r="T42" s="69"/>
      <c r="U42" s="67"/>
      <c r="V42" s="67"/>
      <c r="W42" s="67"/>
    </row>
    <row r="43" spans="1:23" s="73" customFormat="1" x14ac:dyDescent="0.25">
      <c r="A43" s="35"/>
      <c r="B43" s="77" t="s">
        <v>81</v>
      </c>
      <c r="C43" s="78"/>
      <c r="D43" s="79">
        <f>SUM(D42)</f>
        <v>40.590000000000003</v>
      </c>
      <c r="E43" s="79">
        <f>SUM(E42)</f>
        <v>32.24</v>
      </c>
      <c r="F43" s="79">
        <f>SUM(F42)</f>
        <v>112.52000000000001</v>
      </c>
      <c r="G43" s="79">
        <f>SUM(G42)</f>
        <v>891.8</v>
      </c>
      <c r="H43" s="74"/>
      <c r="K43" s="69"/>
      <c r="L43" s="67"/>
      <c r="M43" s="67"/>
      <c r="N43" s="67"/>
      <c r="O43" s="67"/>
      <c r="P43" s="67"/>
      <c r="Q43" s="67"/>
      <c r="R43" s="67"/>
      <c r="S43" s="67"/>
      <c r="T43" s="67"/>
    </row>
    <row r="44" spans="1:23" s="68" customFormat="1" x14ac:dyDescent="0.25">
      <c r="A44" s="58"/>
      <c r="B44" s="49"/>
      <c r="C44" s="64"/>
      <c r="D44" s="51"/>
      <c r="E44" s="51"/>
      <c r="F44" s="51"/>
      <c r="G44" s="51"/>
      <c r="H44" s="71"/>
      <c r="I44" s="43"/>
      <c r="J44" s="71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33"/>
      <c r="V44" s="67"/>
      <c r="W44" s="67"/>
    </row>
    <row r="45" spans="1:23" s="68" customFormat="1" x14ac:dyDescent="0.25">
      <c r="A45" s="58"/>
      <c r="B45" s="49"/>
      <c r="C45" s="64"/>
      <c r="D45" s="51"/>
      <c r="E45" s="51"/>
      <c r="F45" s="51"/>
      <c r="G45" s="51"/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</row>
    <row r="46" spans="1:23" s="68" customFormat="1" x14ac:dyDescent="0.25">
      <c r="A46" s="56"/>
      <c r="B46" s="45"/>
      <c r="C46" s="50"/>
      <c r="D46" s="50"/>
      <c r="E46" s="50"/>
      <c r="F46" s="50"/>
      <c r="G46" s="50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</row>
    <row r="47" spans="1:23" x14ac:dyDescent="0.25">
      <c r="A47" s="118" t="s">
        <v>31</v>
      </c>
      <c r="B47" s="118"/>
      <c r="C47" s="118"/>
      <c r="D47" s="118"/>
      <c r="E47" s="118"/>
      <c r="F47" s="118"/>
      <c r="G47" s="118"/>
      <c r="H47" s="8"/>
      <c r="I47" s="9"/>
      <c r="J47" s="8"/>
      <c r="U47" s="33"/>
    </row>
    <row r="48" spans="1:23" x14ac:dyDescent="0.25">
      <c r="A48" s="115" t="s">
        <v>57</v>
      </c>
      <c r="B48" s="121" t="s">
        <v>58</v>
      </c>
      <c r="C48" s="121" t="s">
        <v>59</v>
      </c>
      <c r="D48" s="120" t="s">
        <v>42</v>
      </c>
      <c r="E48" s="120"/>
      <c r="F48" s="120"/>
      <c r="G48" s="121" t="s">
        <v>64</v>
      </c>
    </row>
    <row r="49" spans="1:23" x14ac:dyDescent="0.25">
      <c r="A49" s="115"/>
      <c r="B49" s="121"/>
      <c r="C49" s="121"/>
      <c r="D49" s="47" t="s">
        <v>43</v>
      </c>
      <c r="E49" s="47" t="s">
        <v>44</v>
      </c>
      <c r="F49" s="47" t="s">
        <v>45</v>
      </c>
      <c r="G49" s="121"/>
      <c r="K49" s="3"/>
    </row>
    <row r="50" spans="1:23" s="2" customFormat="1" x14ac:dyDescent="0.25">
      <c r="A50" s="55"/>
      <c r="B50" s="111" t="s">
        <v>14</v>
      </c>
      <c r="C50" s="112"/>
      <c r="D50" s="112"/>
      <c r="E50" s="112"/>
      <c r="F50" s="112"/>
      <c r="G50" s="112"/>
    </row>
    <row r="51" spans="1:23" s="62" customFormat="1" x14ac:dyDescent="0.25">
      <c r="A51" s="57">
        <v>133</v>
      </c>
      <c r="B51" s="87" t="s">
        <v>36</v>
      </c>
      <c r="C51" s="35">
        <v>100</v>
      </c>
      <c r="D51" s="48">
        <v>1.6</v>
      </c>
      <c r="E51" s="48">
        <v>3</v>
      </c>
      <c r="F51" s="48">
        <v>8.6</v>
      </c>
      <c r="G51" s="48">
        <v>69.5</v>
      </c>
      <c r="H51" s="61"/>
      <c r="M51" s="124" t="s">
        <v>41</v>
      </c>
      <c r="N51" s="124"/>
      <c r="O51" s="124"/>
      <c r="P51" s="124"/>
      <c r="Q51" s="124"/>
      <c r="R51" s="63"/>
      <c r="S51" s="63"/>
      <c r="T51" s="63"/>
    </row>
    <row r="52" spans="1:23" x14ac:dyDescent="0.25">
      <c r="A52" s="35">
        <v>304</v>
      </c>
      <c r="B52" s="42" t="s">
        <v>29</v>
      </c>
      <c r="C52" s="35" t="s">
        <v>34</v>
      </c>
      <c r="D52" s="48">
        <v>2.16</v>
      </c>
      <c r="E52" s="48">
        <v>3.5</v>
      </c>
      <c r="F52" s="48">
        <v>15</v>
      </c>
      <c r="G52" s="48">
        <v>101.3</v>
      </c>
    </row>
    <row r="53" spans="1:23" s="2" customFormat="1" x14ac:dyDescent="0.25">
      <c r="A53" s="35">
        <v>768</v>
      </c>
      <c r="B53" s="87" t="s">
        <v>79</v>
      </c>
      <c r="C53" s="35">
        <v>125</v>
      </c>
      <c r="D53" s="48">
        <v>13.9</v>
      </c>
      <c r="E53" s="48">
        <v>6.7</v>
      </c>
      <c r="F53" s="48">
        <v>4.5</v>
      </c>
      <c r="G53" s="48">
        <v>135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3" s="3" customFormat="1" x14ac:dyDescent="0.25">
      <c r="A54" s="35">
        <v>888</v>
      </c>
      <c r="B54" s="87" t="s">
        <v>30</v>
      </c>
      <c r="C54" s="35">
        <v>180</v>
      </c>
      <c r="D54" s="48">
        <v>9.5</v>
      </c>
      <c r="E54" s="48">
        <v>6.9</v>
      </c>
      <c r="F54" s="48">
        <v>43.2</v>
      </c>
      <c r="G54" s="48">
        <v>273</v>
      </c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3" x14ac:dyDescent="0.25">
      <c r="A55" s="35">
        <v>1081</v>
      </c>
      <c r="B55" s="42" t="s">
        <v>74</v>
      </c>
      <c r="C55" s="44">
        <v>200</v>
      </c>
      <c r="D55" s="48">
        <v>0.56000000000000005</v>
      </c>
      <c r="E55" s="48">
        <v>0</v>
      </c>
      <c r="F55" s="48">
        <v>25.23</v>
      </c>
      <c r="G55" s="48">
        <v>103.2</v>
      </c>
    </row>
    <row r="56" spans="1:23" s="68" customFormat="1" x14ac:dyDescent="0.25">
      <c r="A56" s="35"/>
      <c r="B56" s="42" t="s">
        <v>121</v>
      </c>
      <c r="C56" s="44">
        <v>200</v>
      </c>
      <c r="D56" s="48">
        <v>0.8</v>
      </c>
      <c r="E56" s="48">
        <v>0.8</v>
      </c>
      <c r="F56" s="48">
        <v>19.600000000000001</v>
      </c>
      <c r="G56" s="48">
        <v>88</v>
      </c>
      <c r="H56" s="66"/>
      <c r="I56" s="67"/>
      <c r="J56" s="67"/>
      <c r="K56" s="69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</row>
    <row r="57" spans="1:23" x14ac:dyDescent="0.25">
      <c r="A57" s="35"/>
      <c r="B57" s="42" t="s">
        <v>20</v>
      </c>
      <c r="C57" s="44">
        <v>60</v>
      </c>
      <c r="D57" s="48">
        <v>4.2</v>
      </c>
      <c r="E57" s="48">
        <v>0.75</v>
      </c>
      <c r="F57" s="48">
        <v>21.9</v>
      </c>
      <c r="G57" s="48">
        <v>106.5</v>
      </c>
    </row>
    <row r="58" spans="1:23" s="68" customFormat="1" x14ac:dyDescent="0.25">
      <c r="A58" s="35"/>
      <c r="B58" s="42" t="s">
        <v>11</v>
      </c>
      <c r="C58" s="48"/>
      <c r="D58" s="48">
        <f t="shared" ref="D58:G58" si="0">SUM(D51:D57)</f>
        <v>32.72</v>
      </c>
      <c r="E58" s="48">
        <f t="shared" si="0"/>
        <v>21.650000000000002</v>
      </c>
      <c r="F58" s="48">
        <f t="shared" si="0"/>
        <v>138.03000000000003</v>
      </c>
      <c r="G58" s="48">
        <f t="shared" si="0"/>
        <v>876.5</v>
      </c>
      <c r="H58" s="66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spans="1:23" s="68" customFormat="1" x14ac:dyDescent="0.25">
      <c r="A59" s="35"/>
      <c r="B59" s="77" t="s">
        <v>81</v>
      </c>
      <c r="C59" s="78"/>
      <c r="D59" s="79">
        <f>SUM(D58)</f>
        <v>32.72</v>
      </c>
      <c r="E59" s="79">
        <f>SUM(E58)</f>
        <v>21.650000000000002</v>
      </c>
      <c r="F59" s="79">
        <f>SUM(F58)</f>
        <v>138.03000000000003</v>
      </c>
      <c r="G59" s="79">
        <f>SUM(G58)</f>
        <v>876.5</v>
      </c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spans="1:23" s="68" customFormat="1" x14ac:dyDescent="0.25">
      <c r="A60" s="58"/>
      <c r="B60" s="49"/>
      <c r="C60" s="64"/>
      <c r="D60" s="51"/>
      <c r="E60" s="51"/>
      <c r="F60" s="51"/>
      <c r="G60" s="51"/>
      <c r="H60" s="66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</row>
    <row r="61" spans="1:23" s="69" customFormat="1" x14ac:dyDescent="0.25">
      <c r="A61" s="58"/>
      <c r="B61" s="49"/>
      <c r="C61" s="64"/>
      <c r="D61" s="51"/>
      <c r="E61" s="51"/>
      <c r="F61" s="51"/>
      <c r="G61" s="51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3" s="68" customFormat="1" ht="30" customHeight="1" x14ac:dyDescent="0.25">
      <c r="A62" s="118" t="s">
        <v>32</v>
      </c>
      <c r="B62" s="118"/>
      <c r="C62" s="118"/>
      <c r="D62" s="118"/>
      <c r="E62" s="118"/>
      <c r="F62" s="118"/>
      <c r="G62" s="118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</row>
    <row r="63" spans="1:23" s="2" customFormat="1" x14ac:dyDescent="0.25">
      <c r="A63" s="115" t="s">
        <v>57</v>
      </c>
      <c r="B63" s="121" t="s">
        <v>58</v>
      </c>
      <c r="C63" s="121" t="s">
        <v>59</v>
      </c>
      <c r="D63" s="120" t="s">
        <v>42</v>
      </c>
      <c r="E63" s="120"/>
      <c r="F63" s="120"/>
      <c r="G63" s="121" t="s">
        <v>64</v>
      </c>
    </row>
    <row r="64" spans="1:23" s="3" customFormat="1" x14ac:dyDescent="0.25">
      <c r="A64" s="115"/>
      <c r="B64" s="121"/>
      <c r="C64" s="121"/>
      <c r="D64" s="47" t="s">
        <v>43</v>
      </c>
      <c r="E64" s="47" t="s">
        <v>44</v>
      </c>
      <c r="F64" s="47" t="s">
        <v>45</v>
      </c>
      <c r="G64" s="121"/>
    </row>
    <row r="65" spans="1:23" x14ac:dyDescent="0.25">
      <c r="A65" s="55"/>
      <c r="B65" s="111" t="s">
        <v>14</v>
      </c>
      <c r="C65" s="112"/>
      <c r="D65" s="112"/>
      <c r="E65" s="112"/>
      <c r="F65" s="112"/>
      <c r="G65" s="1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3" x14ac:dyDescent="0.25">
      <c r="A66" s="35">
        <v>59</v>
      </c>
      <c r="B66" s="42" t="s">
        <v>134</v>
      </c>
      <c r="C66" s="44">
        <v>100</v>
      </c>
      <c r="D66" s="48">
        <v>1.4</v>
      </c>
      <c r="E66" s="48">
        <v>6.1</v>
      </c>
      <c r="F66" s="48">
        <v>8.5</v>
      </c>
      <c r="G66" s="48">
        <v>94.1</v>
      </c>
      <c r="K66" s="9"/>
      <c r="L66" s="9"/>
      <c r="M66" s="122" t="s">
        <v>41</v>
      </c>
      <c r="N66" s="122"/>
      <c r="O66" s="122"/>
      <c r="P66" s="122"/>
      <c r="Q66" s="122"/>
      <c r="R66" s="33"/>
      <c r="S66" s="33"/>
      <c r="T66" s="33"/>
    </row>
    <row r="67" spans="1:23" s="2" customFormat="1" ht="30" x14ac:dyDescent="0.25">
      <c r="A67" s="35">
        <v>61</v>
      </c>
      <c r="B67" s="150" t="s">
        <v>135</v>
      </c>
      <c r="C67" s="44">
        <v>250</v>
      </c>
      <c r="D67" s="48">
        <v>2.5</v>
      </c>
      <c r="E67" s="48">
        <v>2.9</v>
      </c>
      <c r="F67" s="48">
        <v>15</v>
      </c>
      <c r="G67" s="48">
        <v>96.4</v>
      </c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3" s="3" customFormat="1" x14ac:dyDescent="0.25">
      <c r="A68" s="35">
        <v>487</v>
      </c>
      <c r="B68" s="42" t="s">
        <v>124</v>
      </c>
      <c r="C68" s="102">
        <v>120</v>
      </c>
      <c r="D68" s="48">
        <v>28.8</v>
      </c>
      <c r="E68" s="48">
        <v>16</v>
      </c>
      <c r="F68" s="48">
        <v>0</v>
      </c>
      <c r="G68" s="48">
        <v>267.60000000000002</v>
      </c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3" s="9" customFormat="1" ht="30" x14ac:dyDescent="0.25">
      <c r="A69" s="35" t="s">
        <v>136</v>
      </c>
      <c r="B69" s="150" t="s">
        <v>137</v>
      </c>
      <c r="C69" s="35">
        <v>180</v>
      </c>
      <c r="D69" s="48">
        <v>5.8</v>
      </c>
      <c r="E69" s="48">
        <v>9.4</v>
      </c>
      <c r="F69" s="48">
        <v>34.9</v>
      </c>
      <c r="G69" s="48">
        <v>247.4</v>
      </c>
      <c r="H69" s="8"/>
    </row>
    <row r="70" spans="1:23" x14ac:dyDescent="0.25">
      <c r="A70" s="35" t="s">
        <v>76</v>
      </c>
      <c r="B70" s="87" t="s">
        <v>122</v>
      </c>
      <c r="C70" s="35">
        <v>80</v>
      </c>
      <c r="D70" s="48">
        <v>5.3</v>
      </c>
      <c r="E70" s="48">
        <v>20.7</v>
      </c>
      <c r="F70" s="48">
        <v>51.7</v>
      </c>
      <c r="G70" s="48">
        <v>412.8</v>
      </c>
      <c r="L70" s="2"/>
      <c r="M70" s="2"/>
      <c r="N70" s="2"/>
      <c r="O70" s="2"/>
      <c r="P70" s="2"/>
      <c r="Q70" s="2"/>
      <c r="R70" s="2"/>
      <c r="S70" s="2"/>
      <c r="T70" s="2"/>
    </row>
    <row r="71" spans="1:23" s="68" customFormat="1" x14ac:dyDescent="0.25">
      <c r="A71" s="35">
        <v>1168</v>
      </c>
      <c r="B71" s="42" t="s">
        <v>117</v>
      </c>
      <c r="C71" s="44" t="s">
        <v>118</v>
      </c>
      <c r="D71" s="48">
        <v>0.3</v>
      </c>
      <c r="E71" s="48">
        <v>0.1</v>
      </c>
      <c r="F71" s="48">
        <v>15.2</v>
      </c>
      <c r="G71" s="48">
        <v>63</v>
      </c>
      <c r="H71" s="66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</row>
    <row r="72" spans="1:23" s="68" customFormat="1" x14ac:dyDescent="0.25">
      <c r="A72" s="35"/>
      <c r="B72" s="42" t="s">
        <v>20</v>
      </c>
      <c r="C72" s="44">
        <v>60</v>
      </c>
      <c r="D72" s="48">
        <v>4.2</v>
      </c>
      <c r="E72" s="48">
        <v>0.75</v>
      </c>
      <c r="F72" s="48">
        <v>21.9</v>
      </c>
      <c r="G72" s="48">
        <v>106.5</v>
      </c>
      <c r="H72" s="66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</row>
    <row r="73" spans="1:23" s="68" customFormat="1" x14ac:dyDescent="0.25">
      <c r="A73" s="35"/>
      <c r="B73" s="42" t="s">
        <v>11</v>
      </c>
      <c r="C73" s="48"/>
      <c r="D73" s="48">
        <f t="shared" ref="D73:G73" si="1">SUM(D66:D72)</f>
        <v>48.3</v>
      </c>
      <c r="E73" s="48">
        <f t="shared" si="1"/>
        <v>55.949999999999996</v>
      </c>
      <c r="F73" s="48">
        <f t="shared" si="1"/>
        <v>147.19999999999999</v>
      </c>
      <c r="G73" s="48">
        <f t="shared" si="1"/>
        <v>1287.8</v>
      </c>
      <c r="H73" s="66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</row>
    <row r="74" spans="1:23" s="69" customFormat="1" x14ac:dyDescent="0.25">
      <c r="A74" s="35"/>
      <c r="B74" s="77" t="s">
        <v>81</v>
      </c>
      <c r="C74" s="78"/>
      <c r="D74" s="79">
        <f>SUM(D73)</f>
        <v>48.3</v>
      </c>
      <c r="E74" s="79">
        <f>SUM(E73)</f>
        <v>55.949999999999996</v>
      </c>
      <c r="F74" s="79">
        <f>SUM(F73)</f>
        <v>147.19999999999999</v>
      </c>
      <c r="G74" s="79">
        <f>SUM(G73)</f>
        <v>1287.8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3" s="68" customFormat="1" x14ac:dyDescent="0.25">
      <c r="A75" s="58"/>
      <c r="B75" s="49"/>
      <c r="C75" s="64"/>
      <c r="D75" s="51"/>
      <c r="E75" s="51"/>
      <c r="F75" s="51"/>
      <c r="G75" s="51"/>
      <c r="H75" s="66"/>
      <c r="I75" s="67"/>
      <c r="J75" s="67"/>
      <c r="K75" s="67"/>
      <c r="L75" s="70"/>
      <c r="M75" s="70"/>
      <c r="N75" s="70"/>
      <c r="O75" s="70"/>
      <c r="P75" s="70"/>
      <c r="Q75" s="70"/>
      <c r="R75" s="70"/>
      <c r="S75" s="70"/>
      <c r="T75" s="70"/>
      <c r="U75" s="67"/>
      <c r="V75" s="67"/>
      <c r="W75" s="67"/>
    </row>
    <row r="76" spans="1:23" s="68" customFormat="1" x14ac:dyDescent="0.25">
      <c r="A76" s="58"/>
      <c r="B76" s="49"/>
      <c r="C76" s="64"/>
      <c r="D76" s="51"/>
      <c r="E76" s="51"/>
      <c r="F76" s="51"/>
      <c r="G76" s="51"/>
      <c r="H76" s="66"/>
      <c r="I76" s="67"/>
      <c r="J76" s="67"/>
      <c r="K76" s="72"/>
      <c r="L76" s="73"/>
      <c r="M76" s="73"/>
      <c r="N76" s="73"/>
      <c r="O76" s="73"/>
      <c r="P76" s="73"/>
      <c r="Q76" s="73"/>
      <c r="R76" s="73"/>
      <c r="S76" s="73"/>
      <c r="T76" s="73"/>
      <c r="U76" s="67"/>
      <c r="V76" s="67"/>
      <c r="W76" s="67"/>
    </row>
    <row r="77" spans="1:23" s="68" customFormat="1" x14ac:dyDescent="0.25">
      <c r="A77" s="56"/>
      <c r="B77" s="45"/>
      <c r="C77" s="50"/>
      <c r="D77" s="50"/>
      <c r="E77" s="50"/>
      <c r="F77" s="50"/>
      <c r="G77" s="50"/>
      <c r="H77" s="66"/>
      <c r="I77" s="67"/>
      <c r="J77" s="67"/>
      <c r="K77" s="43"/>
      <c r="L77" s="43"/>
      <c r="M77" s="119"/>
      <c r="N77" s="119"/>
      <c r="O77" s="119"/>
      <c r="P77" s="119"/>
      <c r="Q77" s="119"/>
      <c r="R77" s="33"/>
      <c r="S77" s="33"/>
      <c r="T77" s="33"/>
      <c r="U77" s="67"/>
      <c r="V77" s="67"/>
      <c r="W77" s="67"/>
    </row>
    <row r="78" spans="1:23" x14ac:dyDescent="0.25">
      <c r="A78" s="118" t="s">
        <v>35</v>
      </c>
      <c r="B78" s="118"/>
      <c r="C78" s="118"/>
      <c r="D78" s="118"/>
      <c r="E78" s="118"/>
      <c r="F78" s="118"/>
      <c r="G78" s="118"/>
      <c r="K78" s="3"/>
    </row>
    <row r="79" spans="1:23" x14ac:dyDescent="0.25">
      <c r="A79" s="115" t="s">
        <v>57</v>
      </c>
      <c r="B79" s="121" t="s">
        <v>58</v>
      </c>
      <c r="C79" s="121" t="s">
        <v>59</v>
      </c>
      <c r="D79" s="120" t="s">
        <v>42</v>
      </c>
      <c r="E79" s="120"/>
      <c r="F79" s="120"/>
      <c r="G79" s="121" t="s">
        <v>64</v>
      </c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3" x14ac:dyDescent="0.25">
      <c r="A80" s="115"/>
      <c r="B80" s="121"/>
      <c r="C80" s="121"/>
      <c r="D80" s="47" t="s">
        <v>43</v>
      </c>
      <c r="E80" s="47" t="s">
        <v>44</v>
      </c>
      <c r="F80" s="47" t="s">
        <v>45</v>
      </c>
      <c r="G80" s="121"/>
    </row>
    <row r="81" spans="1:23" s="2" customFormat="1" x14ac:dyDescent="0.25">
      <c r="A81" s="55"/>
      <c r="B81" s="111" t="s">
        <v>14</v>
      </c>
      <c r="C81" s="112"/>
      <c r="D81" s="112"/>
      <c r="E81" s="112"/>
      <c r="F81" s="112"/>
      <c r="G81" s="112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3" s="2" customFormat="1" x14ac:dyDescent="0.25">
      <c r="A82" s="57">
        <v>56</v>
      </c>
      <c r="B82" s="87" t="s">
        <v>120</v>
      </c>
      <c r="C82" s="35">
        <v>150</v>
      </c>
      <c r="D82" s="48">
        <v>1.8</v>
      </c>
      <c r="E82" s="48">
        <v>6</v>
      </c>
      <c r="F82" s="48">
        <v>4</v>
      </c>
      <c r="G82" s="48">
        <v>78</v>
      </c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3" s="3" customFormat="1" ht="16.5" customHeight="1" x14ac:dyDescent="0.25">
      <c r="A83" s="57">
        <v>51</v>
      </c>
      <c r="B83" s="60" t="s">
        <v>125</v>
      </c>
      <c r="C83" s="44" t="s">
        <v>34</v>
      </c>
      <c r="D83" s="48">
        <v>2.2999999999999998</v>
      </c>
      <c r="E83" s="48">
        <v>3.7</v>
      </c>
      <c r="F83" s="48">
        <v>7</v>
      </c>
      <c r="G83" s="48">
        <v>64.3</v>
      </c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3" s="7" customFormat="1" ht="18" customHeight="1" x14ac:dyDescent="0.25">
      <c r="A84" s="35">
        <v>779</v>
      </c>
      <c r="B84" s="87" t="s">
        <v>126</v>
      </c>
      <c r="C84" s="35">
        <v>250</v>
      </c>
      <c r="D84" s="48">
        <v>21.6</v>
      </c>
      <c r="E84" s="48">
        <v>11.7</v>
      </c>
      <c r="F84" s="48">
        <v>38</v>
      </c>
      <c r="G84" s="48">
        <v>343</v>
      </c>
      <c r="H84" s="6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3" x14ac:dyDescent="0.25">
      <c r="A85" s="35">
        <v>1168</v>
      </c>
      <c r="B85" s="87" t="s">
        <v>117</v>
      </c>
      <c r="C85" s="35" t="s">
        <v>118</v>
      </c>
      <c r="D85" s="48">
        <v>0.3</v>
      </c>
      <c r="E85" s="48">
        <v>0.1</v>
      </c>
      <c r="F85" s="48">
        <v>15.2</v>
      </c>
      <c r="G85" s="48">
        <v>63</v>
      </c>
      <c r="L85" s="2"/>
      <c r="M85" s="2"/>
      <c r="N85" s="2"/>
      <c r="O85" s="2"/>
      <c r="P85" s="2"/>
      <c r="Q85" s="2"/>
      <c r="R85" s="2"/>
      <c r="S85" s="2"/>
      <c r="T85" s="2"/>
    </row>
    <row r="86" spans="1:23" x14ac:dyDescent="0.25">
      <c r="A86" s="35">
        <v>42</v>
      </c>
      <c r="B86" s="42" t="s">
        <v>9</v>
      </c>
      <c r="C86" s="44">
        <v>30</v>
      </c>
      <c r="D86" s="48">
        <v>6.9</v>
      </c>
      <c r="E86" s="48">
        <v>9</v>
      </c>
      <c r="F86" s="48">
        <v>0</v>
      </c>
      <c r="G86" s="48">
        <v>111</v>
      </c>
      <c r="H86" s="8"/>
      <c r="I86" s="9"/>
      <c r="J86" s="8"/>
      <c r="K86" s="2"/>
      <c r="U86" s="33"/>
    </row>
    <row r="87" spans="1:23" x14ac:dyDescent="0.25">
      <c r="A87" s="35"/>
      <c r="B87" s="42" t="s">
        <v>8</v>
      </c>
      <c r="C87" s="44">
        <v>40</v>
      </c>
      <c r="D87" s="48">
        <v>3</v>
      </c>
      <c r="E87" s="48">
        <v>0.3</v>
      </c>
      <c r="F87" s="48">
        <v>18.7</v>
      </c>
      <c r="G87" s="48">
        <v>85</v>
      </c>
      <c r="K87" s="2"/>
    </row>
    <row r="88" spans="1:23" x14ac:dyDescent="0.25">
      <c r="A88" s="35"/>
      <c r="B88" s="42" t="s">
        <v>20</v>
      </c>
      <c r="C88" s="44">
        <v>60</v>
      </c>
      <c r="D88" s="48">
        <v>4.2</v>
      </c>
      <c r="E88" s="48">
        <v>0.75</v>
      </c>
      <c r="F88" s="48">
        <v>21.9</v>
      </c>
      <c r="G88" s="48">
        <v>106.5</v>
      </c>
      <c r="K88" s="2"/>
    </row>
    <row r="89" spans="1:23" s="68" customFormat="1" x14ac:dyDescent="0.25">
      <c r="A89" s="35"/>
      <c r="B89" s="42" t="s">
        <v>11</v>
      </c>
      <c r="C89" s="48"/>
      <c r="D89" s="48">
        <f>SUM(D82:D88)</f>
        <v>40.100000000000009</v>
      </c>
      <c r="E89" s="48">
        <f t="shared" ref="E89:G89" si="2">SUM(E82:E88)</f>
        <v>31.55</v>
      </c>
      <c r="F89" s="48">
        <f t="shared" si="2"/>
        <v>104.80000000000001</v>
      </c>
      <c r="G89" s="48">
        <f t="shared" si="2"/>
        <v>850.8</v>
      </c>
      <c r="H89" s="66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</row>
    <row r="90" spans="1:23" s="69" customFormat="1" x14ac:dyDescent="0.25">
      <c r="A90" s="35"/>
      <c r="B90" s="77" t="s">
        <v>81</v>
      </c>
      <c r="C90" s="78"/>
      <c r="D90" s="79">
        <f>SUM(D89)</f>
        <v>40.100000000000009</v>
      </c>
      <c r="E90" s="79">
        <f>SUM(E89)</f>
        <v>31.55</v>
      </c>
      <c r="F90" s="79">
        <f>SUM(F89)</f>
        <v>104.80000000000001</v>
      </c>
      <c r="G90" s="79">
        <f>SUM(G89)</f>
        <v>850.8</v>
      </c>
      <c r="K90" s="67"/>
      <c r="L90" s="67"/>
      <c r="M90" s="67"/>
      <c r="N90" s="67"/>
      <c r="O90" s="67"/>
      <c r="P90" s="67"/>
      <c r="Q90" s="67"/>
      <c r="R90" s="67"/>
      <c r="S90" s="67"/>
      <c r="T90" s="67"/>
    </row>
    <row r="91" spans="1:23" s="68" customFormat="1" x14ac:dyDescent="0.25">
      <c r="A91" s="58"/>
      <c r="B91" s="49"/>
      <c r="C91" s="64"/>
      <c r="D91" s="51"/>
      <c r="E91" s="51"/>
      <c r="F91" s="51"/>
      <c r="G91" s="51"/>
      <c r="H91" s="66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</row>
    <row r="92" spans="1:23" s="68" customFormat="1" x14ac:dyDescent="0.25">
      <c r="A92" s="58"/>
      <c r="B92" s="49"/>
      <c r="C92" s="64"/>
      <c r="D92" s="51"/>
      <c r="E92" s="51"/>
      <c r="F92" s="51"/>
      <c r="G92" s="51"/>
      <c r="H92" s="66"/>
      <c r="I92" s="67"/>
      <c r="J92" s="67"/>
      <c r="K92" s="67"/>
      <c r="L92" s="70"/>
      <c r="M92" s="70"/>
      <c r="N92" s="70"/>
      <c r="O92" s="70"/>
      <c r="P92" s="70"/>
      <c r="Q92" s="70"/>
      <c r="R92" s="70"/>
      <c r="S92" s="70"/>
      <c r="T92" s="70"/>
      <c r="U92" s="67"/>
      <c r="V92" s="67"/>
      <c r="W92" s="67"/>
    </row>
    <row r="93" spans="1:23" s="68" customFormat="1" x14ac:dyDescent="0.25">
      <c r="A93" s="58"/>
      <c r="B93" s="49"/>
      <c r="C93" s="51"/>
      <c r="D93" s="51"/>
      <c r="E93" s="51"/>
      <c r="F93" s="51"/>
      <c r="G93" s="51"/>
      <c r="H93" s="66"/>
      <c r="I93" s="67"/>
      <c r="J93" s="67"/>
      <c r="K93" s="70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</row>
    <row r="94" spans="1:23" s="68" customFormat="1" x14ac:dyDescent="0.25">
      <c r="A94" s="58"/>
      <c r="B94" s="49"/>
      <c r="C94" s="64"/>
      <c r="D94" s="51"/>
      <c r="E94" s="51"/>
      <c r="F94" s="51"/>
      <c r="G94" s="51"/>
      <c r="H94" s="66"/>
      <c r="I94" s="67"/>
      <c r="J94" s="67"/>
      <c r="K94" s="43"/>
      <c r="L94" s="43"/>
      <c r="M94" s="119"/>
      <c r="N94" s="119"/>
      <c r="O94" s="119"/>
      <c r="P94" s="119"/>
      <c r="Q94" s="119"/>
      <c r="R94" s="33"/>
      <c r="S94" s="33"/>
      <c r="T94" s="33"/>
      <c r="U94" s="67"/>
      <c r="V94" s="67"/>
      <c r="W94" s="67"/>
    </row>
    <row r="95" spans="1:23" x14ac:dyDescent="0.25">
      <c r="A95" s="118" t="s">
        <v>37</v>
      </c>
      <c r="B95" s="118"/>
      <c r="C95" s="118"/>
      <c r="D95" s="118"/>
      <c r="E95" s="118"/>
      <c r="F95" s="118"/>
      <c r="G95" s="118"/>
      <c r="K95" s="3"/>
    </row>
    <row r="96" spans="1:23" x14ac:dyDescent="0.25">
      <c r="A96" s="115" t="s">
        <v>57</v>
      </c>
      <c r="B96" s="121" t="s">
        <v>58</v>
      </c>
      <c r="C96" s="121" t="s">
        <v>59</v>
      </c>
      <c r="D96" s="120" t="s">
        <v>42</v>
      </c>
      <c r="E96" s="120"/>
      <c r="F96" s="120"/>
      <c r="G96" s="121" t="s">
        <v>64</v>
      </c>
    </row>
    <row r="97" spans="1:23" s="2" customFormat="1" ht="15.75" customHeight="1" x14ac:dyDescent="0.25">
      <c r="A97" s="115"/>
      <c r="B97" s="121"/>
      <c r="C97" s="121"/>
      <c r="D97" s="47" t="s">
        <v>43</v>
      </c>
      <c r="E97" s="47" t="s">
        <v>44</v>
      </c>
      <c r="F97" s="47" t="s">
        <v>45</v>
      </c>
      <c r="G97" s="12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3" s="3" customFormat="1" x14ac:dyDescent="0.25">
      <c r="A98" s="55"/>
      <c r="B98" s="111" t="s">
        <v>14</v>
      </c>
      <c r="C98" s="112"/>
      <c r="D98" s="112"/>
      <c r="E98" s="112"/>
      <c r="F98" s="112"/>
      <c r="G98" s="112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3" s="7" customFormat="1" x14ac:dyDescent="0.25">
      <c r="A99" s="35">
        <v>59</v>
      </c>
      <c r="B99" s="42" t="s">
        <v>123</v>
      </c>
      <c r="C99" s="44">
        <v>100</v>
      </c>
      <c r="D99" s="48">
        <v>1.5</v>
      </c>
      <c r="E99" s="48">
        <v>4.0999999999999996</v>
      </c>
      <c r="F99" s="48">
        <v>3.6</v>
      </c>
      <c r="G99" s="48">
        <v>59</v>
      </c>
      <c r="H99" s="6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3" s="7" customFormat="1" ht="13.5" customHeight="1" x14ac:dyDescent="0.25">
      <c r="A100" s="128">
        <v>315</v>
      </c>
      <c r="B100" s="138" t="s">
        <v>116</v>
      </c>
      <c r="C100" s="130" t="s">
        <v>80</v>
      </c>
      <c r="D100" s="126">
        <v>2.7</v>
      </c>
      <c r="E100" s="126">
        <v>4.3</v>
      </c>
      <c r="F100" s="126">
        <v>23.1</v>
      </c>
      <c r="G100" s="126">
        <v>96</v>
      </c>
      <c r="H100" s="6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3" hidden="1" x14ac:dyDescent="0.25">
      <c r="A101" s="129"/>
      <c r="B101" s="139"/>
      <c r="C101" s="131"/>
      <c r="D101" s="127"/>
      <c r="E101" s="127"/>
      <c r="F101" s="127"/>
      <c r="G101" s="127"/>
      <c r="H101" s="8"/>
      <c r="I101" s="9"/>
      <c r="J101" s="8"/>
      <c r="L101" s="2"/>
      <c r="M101" s="2"/>
      <c r="N101" s="2"/>
      <c r="O101" s="2"/>
      <c r="P101" s="2"/>
      <c r="Q101" s="2"/>
      <c r="R101" s="2"/>
      <c r="S101" s="2"/>
      <c r="T101" s="2"/>
      <c r="U101" s="33"/>
    </row>
    <row r="102" spans="1:23" ht="14.25" customHeight="1" x14ac:dyDescent="0.25">
      <c r="A102" s="35">
        <v>377</v>
      </c>
      <c r="B102" s="87" t="s">
        <v>127</v>
      </c>
      <c r="C102" s="35">
        <v>120</v>
      </c>
      <c r="D102" s="48">
        <v>28.2</v>
      </c>
      <c r="E102" s="48">
        <v>9.8000000000000007</v>
      </c>
      <c r="F102" s="48">
        <v>6</v>
      </c>
      <c r="G102" s="48">
        <v>230.4</v>
      </c>
      <c r="K102" s="2"/>
    </row>
    <row r="103" spans="1:23" x14ac:dyDescent="0.25">
      <c r="A103" s="35">
        <v>897</v>
      </c>
      <c r="B103" s="87" t="s">
        <v>128</v>
      </c>
      <c r="C103" s="35">
        <v>180</v>
      </c>
      <c r="D103" s="48">
        <v>7.2</v>
      </c>
      <c r="E103" s="48">
        <v>9</v>
      </c>
      <c r="F103" s="48">
        <v>36.1</v>
      </c>
      <c r="G103" s="48">
        <v>249.6</v>
      </c>
    </row>
    <row r="104" spans="1:23" x14ac:dyDescent="0.25">
      <c r="A104" s="35">
        <v>1081</v>
      </c>
      <c r="B104" s="42" t="s">
        <v>74</v>
      </c>
      <c r="C104" s="44">
        <v>200</v>
      </c>
      <c r="D104" s="48">
        <v>0.56000000000000005</v>
      </c>
      <c r="E104" s="48">
        <v>0</v>
      </c>
      <c r="F104" s="48">
        <v>25.23</v>
      </c>
      <c r="G104" s="48">
        <v>103.2</v>
      </c>
    </row>
    <row r="105" spans="1:23" s="68" customFormat="1" x14ac:dyDescent="0.25">
      <c r="A105" s="35"/>
      <c r="B105" s="42" t="s">
        <v>121</v>
      </c>
      <c r="C105" s="44">
        <v>200</v>
      </c>
      <c r="D105" s="48">
        <v>0.8</v>
      </c>
      <c r="E105" s="48">
        <v>0.8</v>
      </c>
      <c r="F105" s="48">
        <v>19.600000000000001</v>
      </c>
      <c r="G105" s="48">
        <v>88</v>
      </c>
      <c r="H105" s="66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</row>
    <row r="106" spans="1:23" s="68" customFormat="1" x14ac:dyDescent="0.25">
      <c r="A106" s="35"/>
      <c r="B106" s="42" t="s">
        <v>20</v>
      </c>
      <c r="C106" s="44">
        <v>60</v>
      </c>
      <c r="D106" s="48">
        <v>4.2</v>
      </c>
      <c r="E106" s="48">
        <v>0.75</v>
      </c>
      <c r="F106" s="48">
        <v>21.9</v>
      </c>
      <c r="G106" s="48">
        <v>106.5</v>
      </c>
      <c r="H106" s="66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</row>
    <row r="107" spans="1:23" s="68" customFormat="1" x14ac:dyDescent="0.25">
      <c r="A107" s="35"/>
      <c r="B107" s="42" t="s">
        <v>11</v>
      </c>
      <c r="C107" s="48"/>
      <c r="D107" s="48">
        <f>SUM(D99:D106)</f>
        <v>45.160000000000004</v>
      </c>
      <c r="E107" s="48">
        <f>SUM(E99:E106)</f>
        <v>28.75</v>
      </c>
      <c r="F107" s="48">
        <f>SUM(F99:F106)</f>
        <v>135.53000000000003</v>
      </c>
      <c r="G107" s="48">
        <f>SUM(G99:G106)</f>
        <v>932.7</v>
      </c>
      <c r="H107" s="66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</row>
    <row r="108" spans="1:23" s="69" customFormat="1" x14ac:dyDescent="0.25">
      <c r="A108" s="35"/>
      <c r="B108" s="77" t="s">
        <v>81</v>
      </c>
      <c r="C108" s="78"/>
      <c r="D108" s="79">
        <f>SUM(D107)</f>
        <v>45.160000000000004</v>
      </c>
      <c r="E108" s="79">
        <f>SUM(E107)</f>
        <v>28.75</v>
      </c>
      <c r="F108" s="79">
        <f>SUM(F107)</f>
        <v>135.53000000000003</v>
      </c>
      <c r="G108" s="79">
        <f>SUM(G107)</f>
        <v>932.7</v>
      </c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3" s="68" customFormat="1" x14ac:dyDescent="0.25">
      <c r="A109" s="58"/>
      <c r="B109" s="49"/>
      <c r="C109" s="64"/>
      <c r="D109" s="51"/>
      <c r="E109" s="51"/>
      <c r="F109" s="51"/>
      <c r="G109" s="51"/>
      <c r="H109" s="66"/>
      <c r="I109" s="67"/>
      <c r="J109" s="67"/>
      <c r="K109" s="67"/>
      <c r="L109" s="70"/>
      <c r="M109" s="70"/>
      <c r="N109" s="70"/>
      <c r="O109" s="70"/>
      <c r="P109" s="70"/>
      <c r="Q109" s="70"/>
      <c r="R109" s="70"/>
      <c r="S109" s="70"/>
      <c r="T109" s="70"/>
      <c r="U109" s="67"/>
      <c r="V109" s="67"/>
      <c r="W109" s="67"/>
    </row>
    <row r="110" spans="1:23" s="68" customFormat="1" x14ac:dyDescent="0.25">
      <c r="A110" s="58"/>
      <c r="B110" s="49"/>
      <c r="C110" s="64"/>
      <c r="D110" s="51"/>
      <c r="E110" s="51"/>
      <c r="F110" s="51"/>
      <c r="G110" s="51"/>
      <c r="H110" s="66"/>
      <c r="I110" s="67"/>
      <c r="J110" s="67"/>
      <c r="K110" s="67"/>
      <c r="L110" s="70"/>
      <c r="M110" s="70"/>
      <c r="N110" s="70"/>
      <c r="O110" s="70"/>
      <c r="P110" s="70"/>
      <c r="Q110" s="70"/>
      <c r="R110" s="70"/>
      <c r="S110" s="70"/>
      <c r="T110" s="70"/>
      <c r="U110" s="67"/>
      <c r="V110" s="67"/>
      <c r="W110" s="67"/>
    </row>
    <row r="111" spans="1:23" s="68" customFormat="1" x14ac:dyDescent="0.25">
      <c r="A111" s="58"/>
      <c r="B111" s="49"/>
      <c r="C111" s="64"/>
      <c r="D111" s="51"/>
      <c r="E111" s="51"/>
      <c r="F111" s="51"/>
      <c r="G111" s="51"/>
      <c r="H111" s="66"/>
      <c r="I111" s="67"/>
      <c r="J111" s="67"/>
      <c r="K111" s="67"/>
      <c r="L111" s="70"/>
      <c r="M111" s="70"/>
      <c r="N111" s="70"/>
      <c r="O111" s="70"/>
      <c r="P111" s="70"/>
      <c r="Q111" s="70"/>
      <c r="R111" s="70"/>
      <c r="S111" s="70"/>
      <c r="T111" s="70"/>
      <c r="U111" s="67"/>
      <c r="V111" s="67"/>
      <c r="W111" s="67"/>
    </row>
    <row r="112" spans="1:23" s="68" customFormat="1" x14ac:dyDescent="0.25">
      <c r="A112" s="58"/>
      <c r="B112" s="49"/>
      <c r="C112" s="64"/>
      <c r="D112" s="51"/>
      <c r="E112" s="51"/>
      <c r="F112" s="51"/>
      <c r="G112" s="51"/>
      <c r="H112" s="66"/>
      <c r="I112" s="67"/>
      <c r="J112" s="67"/>
      <c r="K112" s="70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</row>
    <row r="113" spans="1:23" s="68" customFormat="1" x14ac:dyDescent="0.25">
      <c r="A113" s="118" t="s">
        <v>38</v>
      </c>
      <c r="B113" s="118"/>
      <c r="C113" s="118"/>
      <c r="D113" s="118"/>
      <c r="E113" s="118"/>
      <c r="F113" s="118"/>
      <c r="G113" s="118"/>
      <c r="H113" s="66"/>
      <c r="I113" s="67"/>
      <c r="J113" s="67"/>
      <c r="K113" s="43"/>
      <c r="L113" s="43"/>
      <c r="M113" s="119"/>
      <c r="N113" s="119"/>
      <c r="O113" s="119"/>
      <c r="P113" s="119"/>
      <c r="Q113" s="119"/>
      <c r="R113" s="33"/>
      <c r="S113" s="33"/>
      <c r="T113" s="33"/>
      <c r="U113" s="67"/>
      <c r="V113" s="67"/>
      <c r="W113" s="67"/>
    </row>
    <row r="114" spans="1:23" x14ac:dyDescent="0.25">
      <c r="A114" s="115" t="s">
        <v>57</v>
      </c>
      <c r="B114" s="121" t="s">
        <v>58</v>
      </c>
      <c r="C114" s="121" t="s">
        <v>59</v>
      </c>
      <c r="D114" s="120" t="s">
        <v>42</v>
      </c>
      <c r="E114" s="120"/>
      <c r="F114" s="120"/>
      <c r="G114" s="121" t="s">
        <v>64</v>
      </c>
    </row>
    <row r="115" spans="1:23" s="3" customFormat="1" x14ac:dyDescent="0.25">
      <c r="A115" s="115"/>
      <c r="B115" s="121"/>
      <c r="C115" s="121"/>
      <c r="D115" s="47" t="s">
        <v>43</v>
      </c>
      <c r="E115" s="47" t="s">
        <v>44</v>
      </c>
      <c r="F115" s="47" t="s">
        <v>45</v>
      </c>
      <c r="G115" s="12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3" x14ac:dyDescent="0.25">
      <c r="A116" s="55"/>
      <c r="B116" s="111" t="s">
        <v>14</v>
      </c>
      <c r="C116" s="112"/>
      <c r="D116" s="112"/>
      <c r="E116" s="112"/>
      <c r="F116" s="112"/>
      <c r="G116" s="112"/>
    </row>
    <row r="117" spans="1:23" x14ac:dyDescent="0.25">
      <c r="A117" s="35">
        <v>222</v>
      </c>
      <c r="B117" s="87" t="s">
        <v>114</v>
      </c>
      <c r="C117" s="35">
        <v>100</v>
      </c>
      <c r="D117" s="48">
        <v>2.2999999999999998</v>
      </c>
      <c r="E117" s="48">
        <v>6.7</v>
      </c>
      <c r="F117" s="48">
        <v>11.7</v>
      </c>
      <c r="G117" s="48">
        <v>119</v>
      </c>
    </row>
    <row r="118" spans="1:23" s="9" customFormat="1" x14ac:dyDescent="0.25">
      <c r="A118" s="35">
        <v>304</v>
      </c>
      <c r="B118" s="42" t="s">
        <v>129</v>
      </c>
      <c r="C118" s="44" t="s">
        <v>34</v>
      </c>
      <c r="D118" s="48">
        <v>2.16</v>
      </c>
      <c r="E118" s="48">
        <v>3.51</v>
      </c>
      <c r="F118" s="48">
        <v>15</v>
      </c>
      <c r="G118" s="48">
        <v>101.3</v>
      </c>
      <c r="H118" s="8"/>
      <c r="K118" s="10"/>
    </row>
    <row r="119" spans="1:23" x14ac:dyDescent="0.25">
      <c r="A119" s="35">
        <v>487</v>
      </c>
      <c r="B119" s="42" t="s">
        <v>124</v>
      </c>
      <c r="C119" s="35">
        <v>120</v>
      </c>
      <c r="D119" s="48">
        <v>28.8</v>
      </c>
      <c r="E119" s="48">
        <v>16</v>
      </c>
      <c r="F119" s="48">
        <v>0</v>
      </c>
      <c r="G119" s="48">
        <v>267.60000000000002</v>
      </c>
      <c r="H119" s="8"/>
      <c r="I119" s="9"/>
      <c r="J119" s="8"/>
      <c r="K119" s="2"/>
      <c r="U119" s="33"/>
    </row>
    <row r="120" spans="1:23" x14ac:dyDescent="0.25">
      <c r="A120" s="35" t="s">
        <v>140</v>
      </c>
      <c r="B120" s="42" t="s">
        <v>139</v>
      </c>
      <c r="C120" s="44">
        <v>200</v>
      </c>
      <c r="D120" s="48">
        <v>5.3</v>
      </c>
      <c r="E120" s="48">
        <v>6.9</v>
      </c>
      <c r="F120" s="48">
        <v>50.4</v>
      </c>
      <c r="G120" s="48">
        <v>283.5</v>
      </c>
    </row>
    <row r="121" spans="1:23" x14ac:dyDescent="0.25">
      <c r="A121" s="35"/>
      <c r="B121" s="42" t="s">
        <v>130</v>
      </c>
      <c r="C121" s="44">
        <v>200</v>
      </c>
      <c r="D121" s="48">
        <v>1</v>
      </c>
      <c r="E121" s="48">
        <v>0</v>
      </c>
      <c r="F121" s="48">
        <v>23.4</v>
      </c>
      <c r="G121" s="48">
        <v>94</v>
      </c>
    </row>
    <row r="122" spans="1:23" x14ac:dyDescent="0.25">
      <c r="A122" s="35"/>
      <c r="B122" s="42" t="s">
        <v>20</v>
      </c>
      <c r="C122" s="44">
        <v>60</v>
      </c>
      <c r="D122" s="48">
        <v>4.2</v>
      </c>
      <c r="E122" s="48">
        <v>0.75</v>
      </c>
      <c r="F122" s="48">
        <v>21.9</v>
      </c>
      <c r="G122" s="48">
        <v>106.5</v>
      </c>
    </row>
    <row r="123" spans="1:23" s="68" customFormat="1" x14ac:dyDescent="0.25">
      <c r="A123" s="35"/>
      <c r="B123" s="42" t="s">
        <v>11</v>
      </c>
      <c r="C123" s="48"/>
      <c r="D123" s="48">
        <f>SUM(D117:D122)</f>
        <v>43.76</v>
      </c>
      <c r="E123" s="48">
        <f t="shared" ref="E123:G123" si="3">SUM(E117:E122)</f>
        <v>33.86</v>
      </c>
      <c r="F123" s="48">
        <f t="shared" si="3"/>
        <v>122.4</v>
      </c>
      <c r="G123" s="48">
        <f t="shared" si="3"/>
        <v>971.90000000000009</v>
      </c>
      <c r="H123" s="66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</row>
    <row r="124" spans="1:23" s="68" customFormat="1" ht="17.25" customHeight="1" x14ac:dyDescent="0.25">
      <c r="A124" s="35"/>
      <c r="B124" s="77" t="s">
        <v>81</v>
      </c>
      <c r="C124" s="78"/>
      <c r="D124" s="79">
        <f>SUM(D123)</f>
        <v>43.76</v>
      </c>
      <c r="E124" s="79">
        <f>SUM(E123)</f>
        <v>33.86</v>
      </c>
      <c r="F124" s="79">
        <f>SUM(F123)</f>
        <v>122.4</v>
      </c>
      <c r="G124" s="79">
        <f>SUM(G123)</f>
        <v>971.90000000000009</v>
      </c>
      <c r="H124" s="66"/>
      <c r="I124" s="67"/>
      <c r="J124" s="67"/>
      <c r="K124" s="43"/>
      <c r="L124" s="43"/>
      <c r="M124" s="119"/>
      <c r="N124" s="119"/>
      <c r="O124" s="119"/>
      <c r="P124" s="119"/>
      <c r="Q124" s="119"/>
      <c r="R124" s="33"/>
      <c r="S124" s="33"/>
      <c r="T124" s="33"/>
      <c r="U124" s="67"/>
      <c r="V124" s="67"/>
      <c r="W124" s="67"/>
    </row>
    <row r="125" spans="1:23" s="70" customFormat="1" x14ac:dyDescent="0.25">
      <c r="A125" s="58"/>
      <c r="B125" s="49"/>
      <c r="C125" s="64"/>
      <c r="D125" s="51"/>
      <c r="E125" s="51"/>
      <c r="F125" s="51"/>
      <c r="G125" s="51"/>
      <c r="K125" s="67"/>
      <c r="L125" s="69"/>
      <c r="M125" s="69"/>
      <c r="N125" s="69"/>
      <c r="O125" s="69"/>
      <c r="P125" s="69"/>
      <c r="Q125" s="69"/>
      <c r="R125" s="69"/>
      <c r="S125" s="69"/>
      <c r="T125" s="69"/>
    </row>
    <row r="126" spans="1:23" s="43" customFormat="1" x14ac:dyDescent="0.25">
      <c r="A126" s="58"/>
      <c r="B126" s="49"/>
      <c r="C126" s="64"/>
      <c r="D126" s="51"/>
      <c r="E126" s="51"/>
      <c r="F126" s="51"/>
      <c r="G126" s="51"/>
      <c r="H126" s="71"/>
      <c r="K126" s="75"/>
      <c r="L126" s="76"/>
      <c r="M126" s="76"/>
      <c r="N126" s="76"/>
      <c r="O126" s="76"/>
      <c r="P126" s="76"/>
      <c r="Q126" s="76"/>
      <c r="R126" s="76"/>
      <c r="S126" s="76"/>
      <c r="T126" s="76"/>
    </row>
    <row r="127" spans="1:23" s="68" customFormat="1" x14ac:dyDescent="0.25">
      <c r="A127" s="58"/>
      <c r="B127" s="49"/>
      <c r="C127" s="51"/>
      <c r="D127" s="51"/>
      <c r="E127" s="51"/>
      <c r="F127" s="51"/>
      <c r="G127" s="51"/>
      <c r="H127" s="66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</row>
    <row r="128" spans="1:23" s="68" customFormat="1" x14ac:dyDescent="0.25">
      <c r="A128" s="65"/>
      <c r="B128" s="113"/>
      <c r="C128" s="113"/>
      <c r="D128" s="113"/>
      <c r="E128" s="113"/>
      <c r="F128" s="113"/>
      <c r="G128" s="113"/>
      <c r="H128" s="71"/>
      <c r="I128" s="43"/>
      <c r="J128" s="71"/>
      <c r="K128" s="70"/>
      <c r="L128" s="67"/>
      <c r="M128" s="67"/>
      <c r="N128" s="67"/>
      <c r="O128" s="67"/>
      <c r="P128" s="67"/>
      <c r="Q128" s="67"/>
      <c r="R128" s="67"/>
      <c r="S128" s="67"/>
      <c r="T128" s="67"/>
      <c r="U128" s="33"/>
      <c r="V128" s="67"/>
      <c r="W128" s="67"/>
    </row>
    <row r="129" spans="1:23" s="68" customFormat="1" x14ac:dyDescent="0.25">
      <c r="A129" s="58"/>
      <c r="B129" s="49"/>
      <c r="C129" s="51"/>
      <c r="D129" s="51"/>
      <c r="E129" s="51"/>
      <c r="F129" s="51"/>
      <c r="G129" s="51"/>
      <c r="H129" s="66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</row>
    <row r="130" spans="1:23" s="69" customFormat="1" x14ac:dyDescent="0.25">
      <c r="A130" s="118" t="s">
        <v>39</v>
      </c>
      <c r="B130" s="118"/>
      <c r="C130" s="118"/>
      <c r="D130" s="118"/>
      <c r="E130" s="118"/>
      <c r="F130" s="118"/>
      <c r="G130" s="118"/>
    </row>
    <row r="131" spans="1:23" s="7" customFormat="1" x14ac:dyDescent="0.25">
      <c r="A131" s="115" t="s">
        <v>57</v>
      </c>
      <c r="B131" s="121" t="s">
        <v>58</v>
      </c>
      <c r="C131" s="121" t="s">
        <v>59</v>
      </c>
      <c r="D131" s="120" t="s">
        <v>42</v>
      </c>
      <c r="E131" s="120"/>
      <c r="F131" s="120"/>
      <c r="G131" s="121" t="s">
        <v>64</v>
      </c>
      <c r="H131" s="6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3" s="7" customFormat="1" x14ac:dyDescent="0.25">
      <c r="A132" s="115"/>
      <c r="B132" s="121"/>
      <c r="C132" s="121"/>
      <c r="D132" s="47" t="s">
        <v>43</v>
      </c>
      <c r="E132" s="47" t="s">
        <v>44</v>
      </c>
      <c r="F132" s="47" t="s">
        <v>45</v>
      </c>
      <c r="G132" s="121"/>
      <c r="H132" s="6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3" x14ac:dyDescent="0.25">
      <c r="A133" s="55"/>
      <c r="B133" s="111" t="s">
        <v>14</v>
      </c>
      <c r="C133" s="112"/>
      <c r="D133" s="112"/>
      <c r="E133" s="112"/>
      <c r="F133" s="112"/>
      <c r="G133" s="112"/>
    </row>
    <row r="134" spans="1:23" x14ac:dyDescent="0.25">
      <c r="A134" s="35">
        <v>60</v>
      </c>
      <c r="B134" s="42" t="s">
        <v>131</v>
      </c>
      <c r="C134" s="44">
        <v>100</v>
      </c>
      <c r="D134" s="48">
        <v>1</v>
      </c>
      <c r="E134" s="48">
        <v>6.2</v>
      </c>
      <c r="F134" s="48">
        <v>4.5999999999999996</v>
      </c>
      <c r="G134" s="48">
        <v>78</v>
      </c>
      <c r="L134" s="2"/>
      <c r="M134" s="2"/>
      <c r="N134" s="2"/>
      <c r="O134" s="2"/>
      <c r="P134" s="2"/>
      <c r="Q134" s="2"/>
      <c r="R134" s="2"/>
      <c r="S134" s="2"/>
      <c r="T134" s="2"/>
    </row>
    <row r="135" spans="1:23" x14ac:dyDescent="0.25">
      <c r="A135" s="35">
        <v>319</v>
      </c>
      <c r="B135" s="42" t="s">
        <v>141</v>
      </c>
      <c r="C135" s="35">
        <v>250</v>
      </c>
      <c r="D135" s="48">
        <v>2.5</v>
      </c>
      <c r="E135" s="48">
        <v>3</v>
      </c>
      <c r="F135" s="48">
        <v>18.8</v>
      </c>
      <c r="G135" s="48">
        <v>113</v>
      </c>
      <c r="H135" s="8"/>
      <c r="I135" s="9"/>
      <c r="J135" s="8"/>
      <c r="U135" s="33"/>
    </row>
    <row r="136" spans="1:23" x14ac:dyDescent="0.25">
      <c r="A136" s="35">
        <v>862</v>
      </c>
      <c r="B136" s="87" t="s">
        <v>115</v>
      </c>
      <c r="C136" s="35">
        <v>120</v>
      </c>
      <c r="D136" s="48">
        <v>19.7</v>
      </c>
      <c r="E136" s="48">
        <v>11.3</v>
      </c>
      <c r="F136" s="48">
        <v>15.4</v>
      </c>
      <c r="G136" s="48">
        <v>241.9</v>
      </c>
    </row>
    <row r="137" spans="1:23" s="2" customFormat="1" x14ac:dyDescent="0.25">
      <c r="A137" s="35">
        <v>888</v>
      </c>
      <c r="B137" s="87" t="s">
        <v>30</v>
      </c>
      <c r="C137" s="35">
        <v>180</v>
      </c>
      <c r="D137" s="48">
        <v>10.7</v>
      </c>
      <c r="E137" s="48">
        <v>7.7</v>
      </c>
      <c r="F137" s="48">
        <v>48</v>
      </c>
      <c r="G137" s="48">
        <v>303.60000000000002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3" x14ac:dyDescent="0.25">
      <c r="A138" s="35"/>
      <c r="B138" s="42" t="s">
        <v>73</v>
      </c>
      <c r="C138" s="44">
        <v>200</v>
      </c>
      <c r="D138" s="48">
        <v>0.8</v>
      </c>
      <c r="E138" s="48">
        <v>0.8</v>
      </c>
      <c r="F138" s="48">
        <v>19.600000000000001</v>
      </c>
      <c r="G138" s="48">
        <v>88</v>
      </c>
      <c r="K138" s="3"/>
    </row>
    <row r="139" spans="1:23" ht="15" customHeight="1" x14ac:dyDescent="0.25">
      <c r="A139" s="35">
        <v>1168</v>
      </c>
      <c r="B139" s="42" t="s">
        <v>117</v>
      </c>
      <c r="C139" s="44" t="s">
        <v>118</v>
      </c>
      <c r="D139" s="48">
        <v>0.3</v>
      </c>
      <c r="E139" s="48">
        <v>0.1</v>
      </c>
      <c r="F139" s="48">
        <v>15.2</v>
      </c>
      <c r="G139" s="48">
        <v>63</v>
      </c>
      <c r="K139" s="9"/>
      <c r="L139" s="9"/>
      <c r="M139" s="122" t="s">
        <v>41</v>
      </c>
      <c r="N139" s="122"/>
      <c r="O139" s="122"/>
      <c r="P139" s="122"/>
      <c r="Q139" s="122"/>
      <c r="R139" s="33"/>
      <c r="S139" s="33"/>
      <c r="T139" s="33"/>
    </row>
    <row r="140" spans="1:23" x14ac:dyDescent="0.25">
      <c r="A140" s="35"/>
      <c r="B140" s="42" t="s">
        <v>20</v>
      </c>
      <c r="C140" s="44">
        <v>60</v>
      </c>
      <c r="D140" s="48">
        <v>4.2</v>
      </c>
      <c r="E140" s="48">
        <v>0.75</v>
      </c>
      <c r="F140" s="48">
        <v>21.9</v>
      </c>
      <c r="G140" s="48">
        <v>106.5</v>
      </c>
      <c r="L140" s="2"/>
      <c r="M140" s="2"/>
      <c r="N140" s="2"/>
      <c r="O140" s="2"/>
      <c r="P140" s="2"/>
      <c r="Q140" s="2"/>
      <c r="R140" s="2"/>
      <c r="S140" s="2"/>
      <c r="T140" s="2"/>
    </row>
    <row r="141" spans="1:23" x14ac:dyDescent="0.25">
      <c r="A141" s="35"/>
      <c r="B141" s="42" t="s">
        <v>11</v>
      </c>
      <c r="C141" s="48"/>
      <c r="D141" s="48">
        <f t="shared" ref="D141:G141" si="4">SUM(D134:D140)</f>
        <v>39.199999999999996</v>
      </c>
      <c r="E141" s="48">
        <f t="shared" si="4"/>
        <v>29.85</v>
      </c>
      <c r="F141" s="48">
        <f t="shared" si="4"/>
        <v>143.5</v>
      </c>
      <c r="G141" s="48">
        <f t="shared" si="4"/>
        <v>994</v>
      </c>
    </row>
    <row r="142" spans="1:23" x14ac:dyDescent="0.25">
      <c r="A142" s="35"/>
      <c r="B142" s="77" t="s">
        <v>81</v>
      </c>
      <c r="C142" s="78"/>
      <c r="D142" s="79">
        <f>SUM(D141)</f>
        <v>39.199999999999996</v>
      </c>
      <c r="E142" s="79">
        <f>SUM(E141)</f>
        <v>29.85</v>
      </c>
      <c r="F142" s="79">
        <f>SUM(F141)</f>
        <v>143.5</v>
      </c>
      <c r="G142" s="79">
        <f>SUM(G141)</f>
        <v>994</v>
      </c>
    </row>
    <row r="143" spans="1:23" x14ac:dyDescent="0.25">
      <c r="A143" s="58"/>
      <c r="B143" s="49"/>
      <c r="C143" s="64"/>
      <c r="D143" s="51"/>
      <c r="E143" s="51"/>
      <c r="F143" s="51"/>
      <c r="G143" s="51"/>
      <c r="H143" s="8"/>
      <c r="I143" s="9"/>
      <c r="J143" s="8"/>
      <c r="L143" s="3"/>
      <c r="M143" s="3"/>
      <c r="N143" s="3"/>
      <c r="O143" s="3"/>
      <c r="P143" s="3"/>
      <c r="Q143" s="3"/>
      <c r="R143" s="3"/>
      <c r="S143" s="3"/>
      <c r="T143" s="3"/>
      <c r="U143" s="33"/>
    </row>
    <row r="144" spans="1:23" x14ac:dyDescent="0.25">
      <c r="A144" s="58"/>
      <c r="B144" s="49"/>
      <c r="C144" s="64"/>
      <c r="D144" s="51"/>
      <c r="E144" s="51"/>
      <c r="F144" s="51"/>
      <c r="G144" s="51"/>
      <c r="H144" s="8"/>
      <c r="I144" s="9"/>
      <c r="J144" s="8"/>
      <c r="L144" s="3"/>
      <c r="M144" s="3"/>
      <c r="N144" s="3"/>
      <c r="O144" s="3"/>
      <c r="P144" s="3"/>
      <c r="Q144" s="3"/>
      <c r="R144" s="3"/>
      <c r="S144" s="3"/>
      <c r="T144" s="3"/>
      <c r="U144" s="33"/>
    </row>
    <row r="145" spans="1:20" x14ac:dyDescent="0.25">
      <c r="A145" s="58"/>
      <c r="B145" s="49"/>
      <c r="C145" s="51"/>
      <c r="D145" s="51"/>
      <c r="E145" s="51"/>
      <c r="F145" s="51"/>
      <c r="G145" s="51"/>
    </row>
    <row r="146" spans="1:20" x14ac:dyDescent="0.25">
      <c r="A146" s="118" t="s">
        <v>40</v>
      </c>
      <c r="B146" s="118"/>
      <c r="C146" s="118"/>
      <c r="D146" s="118"/>
      <c r="E146" s="118"/>
      <c r="F146" s="118"/>
      <c r="G146" s="118"/>
      <c r="K146" s="3"/>
    </row>
    <row r="147" spans="1:20" s="7" customFormat="1" x14ac:dyDescent="0.25">
      <c r="A147" s="115" t="s">
        <v>57</v>
      </c>
      <c r="B147" s="121" t="s">
        <v>58</v>
      </c>
      <c r="C147" s="121" t="s">
        <v>59</v>
      </c>
      <c r="D147" s="120" t="s">
        <v>42</v>
      </c>
      <c r="E147" s="120"/>
      <c r="F147" s="120"/>
      <c r="G147" s="121" t="s">
        <v>64</v>
      </c>
      <c r="H147" s="6"/>
      <c r="K147" s="1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115"/>
      <c r="B148" s="121"/>
      <c r="C148" s="121"/>
      <c r="D148" s="47" t="s">
        <v>43</v>
      </c>
      <c r="E148" s="47" t="s">
        <v>44</v>
      </c>
      <c r="F148" s="47" t="s">
        <v>45</v>
      </c>
      <c r="G148" s="121"/>
      <c r="K148" s="2"/>
      <c r="L148" s="3"/>
      <c r="M148" s="3"/>
      <c r="N148" s="3"/>
      <c r="O148" s="3"/>
      <c r="P148" s="3"/>
      <c r="Q148" s="3"/>
      <c r="R148" s="3"/>
      <c r="S148" s="3"/>
      <c r="T148" s="3"/>
    </row>
    <row r="149" spans="1:20" s="7" customFormat="1" x14ac:dyDescent="0.25">
      <c r="A149" s="55"/>
      <c r="B149" s="111" t="s">
        <v>14</v>
      </c>
      <c r="C149" s="112"/>
      <c r="D149" s="112"/>
      <c r="E149" s="112"/>
      <c r="F149" s="112"/>
      <c r="G149" s="112"/>
      <c r="H149" s="6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35">
        <v>59</v>
      </c>
      <c r="B150" s="42" t="s">
        <v>134</v>
      </c>
      <c r="C150" s="44">
        <v>100</v>
      </c>
      <c r="D150" s="48">
        <v>1.4</v>
      </c>
      <c r="E150" s="48">
        <v>6.1</v>
      </c>
      <c r="F150" s="48">
        <v>8.5</v>
      </c>
      <c r="G150" s="48">
        <v>94.1</v>
      </c>
      <c r="K150" s="3"/>
    </row>
    <row r="151" spans="1:20" s="2" customFormat="1" ht="16.5" customHeight="1" x14ac:dyDescent="0.25">
      <c r="A151" s="128">
        <v>274</v>
      </c>
      <c r="B151" s="138" t="s">
        <v>125</v>
      </c>
      <c r="C151" s="130" t="s">
        <v>34</v>
      </c>
      <c r="D151" s="126">
        <v>2.2999999999999998</v>
      </c>
      <c r="E151" s="126">
        <v>3.7</v>
      </c>
      <c r="F151" s="126">
        <v>7</v>
      </c>
      <c r="G151" s="126">
        <v>64.3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idden="1" x14ac:dyDescent="0.25">
      <c r="A152" s="129"/>
      <c r="B152" s="139"/>
      <c r="C152" s="131"/>
      <c r="D152" s="127"/>
      <c r="E152" s="127"/>
      <c r="F152" s="127"/>
      <c r="G152" s="127"/>
    </row>
    <row r="153" spans="1:20" x14ac:dyDescent="0.25">
      <c r="A153" s="35">
        <v>779</v>
      </c>
      <c r="B153" s="87" t="s">
        <v>126</v>
      </c>
      <c r="C153" s="35">
        <v>250</v>
      </c>
      <c r="D153" s="48">
        <v>21.6</v>
      </c>
      <c r="E153" s="48">
        <v>11.7</v>
      </c>
      <c r="F153" s="48">
        <v>38</v>
      </c>
      <c r="G153" s="48">
        <v>343</v>
      </c>
    </row>
    <row r="154" spans="1:20" ht="15" customHeight="1" x14ac:dyDescent="0.25">
      <c r="A154" s="35">
        <v>1168</v>
      </c>
      <c r="B154" s="87" t="s">
        <v>117</v>
      </c>
      <c r="C154" s="35" t="s">
        <v>118</v>
      </c>
      <c r="D154" s="48">
        <v>0.3</v>
      </c>
      <c r="E154" s="48">
        <v>0.1</v>
      </c>
      <c r="F154" s="48">
        <v>15.2</v>
      </c>
      <c r="G154" s="48">
        <v>63</v>
      </c>
    </row>
    <row r="155" spans="1:20" x14ac:dyDescent="0.25">
      <c r="A155" s="35">
        <v>42</v>
      </c>
      <c r="B155" s="42" t="s">
        <v>9</v>
      </c>
      <c r="C155" s="44">
        <v>30</v>
      </c>
      <c r="D155" s="48">
        <v>6.9</v>
      </c>
      <c r="E155" s="48">
        <v>9</v>
      </c>
      <c r="F155" s="48">
        <v>0</v>
      </c>
      <c r="G155" s="48">
        <v>111</v>
      </c>
    </row>
    <row r="156" spans="1:20" x14ac:dyDescent="0.25">
      <c r="A156" s="35"/>
      <c r="B156" s="42" t="s">
        <v>8</v>
      </c>
      <c r="C156" s="44">
        <v>40</v>
      </c>
      <c r="D156" s="48">
        <v>3</v>
      </c>
      <c r="E156" s="48">
        <v>0.3</v>
      </c>
      <c r="F156" s="48">
        <v>18.7</v>
      </c>
      <c r="G156" s="48">
        <v>85</v>
      </c>
    </row>
    <row r="157" spans="1:20" x14ac:dyDescent="0.25">
      <c r="A157" s="35"/>
      <c r="B157" s="42" t="s">
        <v>20</v>
      </c>
      <c r="C157" s="44">
        <v>60</v>
      </c>
      <c r="D157" s="48">
        <v>4.2</v>
      </c>
      <c r="E157" s="48">
        <v>0.75</v>
      </c>
      <c r="F157" s="48">
        <v>21.9</v>
      </c>
      <c r="G157" s="48">
        <v>106.5</v>
      </c>
    </row>
    <row r="158" spans="1:20" x14ac:dyDescent="0.25">
      <c r="A158" s="35"/>
      <c r="B158" s="42" t="s">
        <v>11</v>
      </c>
      <c r="C158" s="48"/>
      <c r="D158" s="48">
        <f>SUM(D150:D157)</f>
        <v>39.700000000000003</v>
      </c>
      <c r="E158" s="48">
        <f t="shared" ref="E158:G158" si="5">SUM(E150:E157)</f>
        <v>31.650000000000002</v>
      </c>
      <c r="F158" s="48">
        <f t="shared" si="5"/>
        <v>109.30000000000001</v>
      </c>
      <c r="G158" s="48">
        <f t="shared" si="5"/>
        <v>866.9</v>
      </c>
    </row>
    <row r="159" spans="1:20" x14ac:dyDescent="0.25">
      <c r="A159" s="35"/>
      <c r="B159" s="77" t="s">
        <v>81</v>
      </c>
      <c r="C159" s="78"/>
      <c r="D159" s="79">
        <f>SUM(D158)</f>
        <v>39.700000000000003</v>
      </c>
      <c r="E159" s="79">
        <f>SUM(E158)</f>
        <v>31.650000000000002</v>
      </c>
      <c r="F159" s="79">
        <f>SUM(F158)</f>
        <v>109.30000000000001</v>
      </c>
      <c r="G159" s="79">
        <f>SUM(G158)</f>
        <v>866.9</v>
      </c>
    </row>
    <row r="160" spans="1:20" x14ac:dyDescent="0.25">
      <c r="A160" s="35"/>
      <c r="B160" s="80" t="s">
        <v>72</v>
      </c>
      <c r="C160" s="81"/>
      <c r="D160" s="82">
        <f>D13+D28+D43+D59+D74+D90+D108+D124+D142+D159</f>
        <v>403.53000000000003</v>
      </c>
      <c r="E160" s="82">
        <f>E13+E28+E43+E59+E74+E90+E108+E124+E142+E159</f>
        <v>330.16</v>
      </c>
      <c r="F160" s="82">
        <f>F13+F28+F43+F59+F74+F90+F108+F124+F142+F159</f>
        <v>1315.18</v>
      </c>
      <c r="G160" s="82">
        <f>G13+G28+G43+G59+G74+G90+G108+G124+G142+G159</f>
        <v>9747.1</v>
      </c>
    </row>
    <row r="161" spans="1:7" x14ac:dyDescent="0.25">
      <c r="A161" s="58"/>
      <c r="B161" s="42" t="s">
        <v>67</v>
      </c>
      <c r="C161" s="48"/>
      <c r="D161" s="48">
        <f>D12+D27+D42+D58+D73+D89+D107+D123+D141+D158</f>
        <v>403.53000000000003</v>
      </c>
      <c r="E161" s="48">
        <f>E12+E27+E42+E58+E73+E89+E107+E123+E141+E158</f>
        <v>330.16</v>
      </c>
      <c r="F161" s="48">
        <f>F12+F27+F42+F58+F73+F89+F107+F123+F141+F158</f>
        <v>1315.18</v>
      </c>
      <c r="G161" s="48">
        <f>G12+G27+G42+G58+G73+G89+G107+G123+G141+G158</f>
        <v>9747.1</v>
      </c>
    </row>
    <row r="162" spans="1:7" x14ac:dyDescent="0.25">
      <c r="A162" s="35"/>
      <c r="B162" s="80" t="s">
        <v>82</v>
      </c>
      <c r="C162" s="81"/>
      <c r="D162" s="82">
        <f>D160/10</f>
        <v>40.353000000000002</v>
      </c>
      <c r="E162" s="82">
        <f>E160/10</f>
        <v>33.016000000000005</v>
      </c>
      <c r="F162" s="82">
        <f>F160/10</f>
        <v>131.518</v>
      </c>
      <c r="G162" s="82">
        <f>G160/10</f>
        <v>974.71</v>
      </c>
    </row>
    <row r="163" spans="1:7" x14ac:dyDescent="0.25">
      <c r="A163" s="58"/>
      <c r="B163" s="42" t="s">
        <v>67</v>
      </c>
      <c r="C163" s="48"/>
      <c r="D163" s="48">
        <f>D161/10</f>
        <v>40.353000000000002</v>
      </c>
      <c r="E163" s="48">
        <f t="shared" ref="E163:F163" si="6">E161/10</f>
        <v>33.016000000000005</v>
      </c>
      <c r="F163" s="48">
        <f t="shared" si="6"/>
        <v>131.518</v>
      </c>
      <c r="G163" s="48">
        <f>G161/10</f>
        <v>974.71</v>
      </c>
    </row>
    <row r="164" spans="1:7" x14ac:dyDescent="0.25">
      <c r="A164" s="58"/>
      <c r="B164" s="49"/>
      <c r="C164" s="51"/>
      <c r="D164" s="51"/>
      <c r="E164" s="51"/>
      <c r="F164" s="51"/>
      <c r="G164" s="51"/>
    </row>
    <row r="165" spans="1:7" x14ac:dyDescent="0.25">
      <c r="A165" s="58"/>
      <c r="B165" s="49"/>
      <c r="C165" s="51"/>
      <c r="D165" s="51"/>
      <c r="E165" s="51"/>
      <c r="F165" s="51"/>
      <c r="G165" s="51"/>
    </row>
    <row r="166" spans="1:7" x14ac:dyDescent="0.25">
      <c r="A166" s="58"/>
      <c r="B166" s="49"/>
      <c r="C166" s="51"/>
      <c r="D166" s="51"/>
      <c r="E166" s="51"/>
      <c r="F166" s="51"/>
      <c r="G166" s="51"/>
    </row>
    <row r="167" spans="1:7" x14ac:dyDescent="0.25">
      <c r="A167" s="58"/>
      <c r="B167" s="49"/>
      <c r="C167" s="51"/>
      <c r="D167" s="51"/>
      <c r="E167" s="51"/>
      <c r="F167" s="51"/>
      <c r="G167" s="51"/>
    </row>
    <row r="168" spans="1:7" x14ac:dyDescent="0.25">
      <c r="A168" s="58"/>
      <c r="B168" s="49"/>
      <c r="C168" s="51"/>
      <c r="D168" s="51"/>
      <c r="E168" s="51"/>
      <c r="F168" s="51"/>
      <c r="G168" s="51"/>
    </row>
    <row r="169" spans="1:7" x14ac:dyDescent="0.25">
      <c r="A169" s="58"/>
      <c r="B169" s="49"/>
      <c r="C169" s="51"/>
      <c r="D169" s="51"/>
      <c r="E169" s="51"/>
      <c r="F169" s="51"/>
      <c r="G169" s="51"/>
    </row>
    <row r="170" spans="1:7" x14ac:dyDescent="0.25">
      <c r="A170" s="58"/>
      <c r="B170" s="49"/>
      <c r="C170" s="51"/>
      <c r="D170" s="51"/>
      <c r="E170" s="51"/>
      <c r="F170" s="51"/>
      <c r="G170" s="51"/>
    </row>
    <row r="171" spans="1:7" x14ac:dyDescent="0.25">
      <c r="A171" s="58"/>
      <c r="B171" s="49"/>
      <c r="C171" s="51"/>
      <c r="D171" s="51"/>
      <c r="E171" s="51"/>
      <c r="F171" s="51"/>
      <c r="G171" s="51"/>
    </row>
    <row r="172" spans="1:7" x14ac:dyDescent="0.25">
      <c r="A172" s="58"/>
      <c r="B172" s="49"/>
      <c r="C172" s="51"/>
      <c r="D172" s="51"/>
      <c r="E172" s="51"/>
      <c r="F172" s="51"/>
      <c r="G172" s="51"/>
    </row>
    <row r="173" spans="1:7" x14ac:dyDescent="0.25">
      <c r="A173" s="58"/>
      <c r="B173" s="49"/>
      <c r="C173" s="51"/>
      <c r="D173" s="51"/>
      <c r="E173" s="51"/>
      <c r="F173" s="51"/>
      <c r="G173" s="51"/>
    </row>
    <row r="174" spans="1:7" x14ac:dyDescent="0.25">
      <c r="A174" s="58"/>
      <c r="B174" s="49"/>
      <c r="C174" s="51"/>
      <c r="D174" s="51"/>
      <c r="E174" s="51"/>
      <c r="F174" s="51"/>
      <c r="G174" s="51"/>
    </row>
    <row r="175" spans="1:7" x14ac:dyDescent="0.25">
      <c r="A175" s="58"/>
      <c r="B175" s="49"/>
      <c r="C175" s="51"/>
      <c r="D175" s="51"/>
      <c r="E175" s="51"/>
      <c r="F175" s="51"/>
      <c r="G175" s="51"/>
    </row>
    <row r="176" spans="1:7" x14ac:dyDescent="0.25">
      <c r="A176" s="58"/>
      <c r="B176" s="49"/>
      <c r="C176" s="51"/>
      <c r="D176" s="51"/>
      <c r="E176" s="51"/>
      <c r="F176" s="51"/>
      <c r="G176" s="51"/>
    </row>
    <row r="177" spans="1:7" x14ac:dyDescent="0.25">
      <c r="A177" s="58"/>
      <c r="B177" s="49"/>
      <c r="C177" s="51"/>
      <c r="D177" s="51"/>
      <c r="E177" s="51"/>
      <c r="F177" s="51"/>
      <c r="G177" s="51"/>
    </row>
    <row r="178" spans="1:7" x14ac:dyDescent="0.25">
      <c r="A178" s="58"/>
      <c r="B178" s="49"/>
      <c r="C178" s="51"/>
      <c r="D178" s="51"/>
      <c r="E178" s="51"/>
      <c r="F178" s="51"/>
      <c r="G178" s="51"/>
    </row>
    <row r="179" spans="1:7" x14ac:dyDescent="0.25">
      <c r="A179" s="58"/>
      <c r="B179" s="49"/>
      <c r="C179" s="51"/>
      <c r="D179" s="51"/>
      <c r="E179" s="51"/>
      <c r="F179" s="51"/>
      <c r="G179" s="51"/>
    </row>
    <row r="180" spans="1:7" x14ac:dyDescent="0.25">
      <c r="A180" s="58"/>
      <c r="B180" s="49"/>
      <c r="C180" s="51"/>
      <c r="D180" s="51"/>
      <c r="E180" s="51"/>
      <c r="F180" s="51"/>
      <c r="G180" s="51"/>
    </row>
    <row r="181" spans="1:7" x14ac:dyDescent="0.25">
      <c r="A181" s="58"/>
      <c r="B181" s="49"/>
      <c r="C181" s="51"/>
      <c r="D181" s="51"/>
      <c r="E181" s="51"/>
      <c r="F181" s="51"/>
      <c r="G181" s="51"/>
    </row>
    <row r="182" spans="1:7" x14ac:dyDescent="0.25">
      <c r="A182" s="58"/>
      <c r="B182" s="49"/>
      <c r="C182" s="51"/>
      <c r="D182" s="51"/>
      <c r="E182" s="51"/>
      <c r="F182" s="51"/>
      <c r="G182" s="51"/>
    </row>
    <row r="183" spans="1:7" x14ac:dyDescent="0.25">
      <c r="A183" s="58"/>
      <c r="B183" s="49"/>
      <c r="C183" s="51"/>
      <c r="D183" s="51"/>
      <c r="E183" s="51"/>
      <c r="F183" s="51"/>
      <c r="G183" s="51"/>
    </row>
    <row r="184" spans="1:7" x14ac:dyDescent="0.25">
      <c r="A184" s="58"/>
      <c r="B184" s="49"/>
      <c r="C184" s="51"/>
      <c r="D184" s="51"/>
      <c r="E184" s="51"/>
      <c r="F184" s="51"/>
      <c r="G184" s="51"/>
    </row>
    <row r="185" spans="1:7" x14ac:dyDescent="0.25">
      <c r="A185" s="58"/>
      <c r="B185" s="49"/>
      <c r="C185" s="51"/>
      <c r="D185" s="51"/>
      <c r="E185" s="51"/>
      <c r="F185" s="51"/>
      <c r="G185" s="51"/>
    </row>
    <row r="186" spans="1:7" x14ac:dyDescent="0.25">
      <c r="A186" s="58"/>
      <c r="B186" s="49"/>
      <c r="C186" s="51"/>
      <c r="D186" s="51"/>
      <c r="E186" s="51"/>
      <c r="F186" s="51"/>
      <c r="G186" s="51"/>
    </row>
    <row r="187" spans="1:7" x14ac:dyDescent="0.25">
      <c r="A187" s="58"/>
      <c r="B187" s="49"/>
      <c r="C187" s="51"/>
      <c r="D187" s="51"/>
      <c r="E187" s="51"/>
      <c r="F187" s="51"/>
      <c r="G187" s="51"/>
    </row>
    <row r="188" spans="1:7" x14ac:dyDescent="0.25">
      <c r="A188" s="58"/>
      <c r="B188" s="49"/>
      <c r="C188" s="51"/>
      <c r="D188" s="51"/>
      <c r="E188" s="51"/>
      <c r="F188" s="51"/>
      <c r="G188" s="51"/>
    </row>
    <row r="189" spans="1:7" x14ac:dyDescent="0.25">
      <c r="A189" s="58"/>
      <c r="B189" s="49"/>
      <c r="C189" s="51"/>
      <c r="D189" s="51"/>
      <c r="E189" s="51"/>
      <c r="F189" s="51"/>
      <c r="G189" s="51"/>
    </row>
    <row r="190" spans="1:7" x14ac:dyDescent="0.25">
      <c r="A190" s="58"/>
      <c r="B190" s="49"/>
      <c r="C190" s="51"/>
      <c r="D190" s="51"/>
      <c r="E190" s="51"/>
      <c r="F190" s="51"/>
      <c r="G190" s="51"/>
    </row>
    <row r="191" spans="1:7" x14ac:dyDescent="0.25">
      <c r="A191" s="58"/>
      <c r="B191" s="49"/>
      <c r="C191" s="51"/>
      <c r="D191" s="51"/>
      <c r="E191" s="51"/>
      <c r="F191" s="51"/>
      <c r="G191" s="51"/>
    </row>
    <row r="192" spans="1:7" x14ac:dyDescent="0.25">
      <c r="A192" s="58"/>
      <c r="B192" s="49"/>
      <c r="C192" s="51"/>
      <c r="D192" s="51"/>
      <c r="E192" s="51"/>
      <c r="F192" s="51"/>
      <c r="G192" s="51"/>
    </row>
    <row r="193" spans="1:7" x14ac:dyDescent="0.25">
      <c r="A193" s="58"/>
      <c r="B193" s="49"/>
      <c r="C193" s="51"/>
      <c r="D193" s="51"/>
      <c r="E193" s="51"/>
      <c r="F193" s="51"/>
      <c r="G193" s="51"/>
    </row>
    <row r="194" spans="1:7" x14ac:dyDescent="0.25">
      <c r="A194" s="58"/>
      <c r="B194" s="49"/>
      <c r="C194" s="51"/>
      <c r="D194" s="51"/>
      <c r="E194" s="51"/>
      <c r="F194" s="51"/>
      <c r="G194" s="51"/>
    </row>
    <row r="195" spans="1:7" x14ac:dyDescent="0.25">
      <c r="A195" s="58"/>
      <c r="B195" s="49"/>
      <c r="C195" s="51"/>
      <c r="D195" s="51"/>
      <c r="E195" s="51"/>
      <c r="F195" s="51"/>
      <c r="G195" s="51"/>
    </row>
    <row r="196" spans="1:7" x14ac:dyDescent="0.25">
      <c r="A196" s="147"/>
      <c r="B196" s="147"/>
      <c r="C196" s="147"/>
      <c r="D196" s="147"/>
      <c r="E196" s="147"/>
      <c r="F196" s="147"/>
      <c r="G196" s="147"/>
    </row>
    <row r="197" spans="1:7" x14ac:dyDescent="0.25">
      <c r="B197" s="141" t="s">
        <v>109</v>
      </c>
      <c r="C197" s="141"/>
      <c r="D197" s="141"/>
      <c r="E197" s="141"/>
      <c r="F197" s="141"/>
      <c r="G197" s="141"/>
    </row>
    <row r="198" spans="1:7" ht="18.75" x14ac:dyDescent="0.3">
      <c r="B198" s="142" t="s">
        <v>83</v>
      </c>
      <c r="C198" s="88" t="s">
        <v>84</v>
      </c>
      <c r="D198" s="143" t="s">
        <v>85</v>
      </c>
      <c r="E198" s="144"/>
      <c r="F198" s="144"/>
      <c r="G198" s="144"/>
    </row>
    <row r="199" spans="1:7" x14ac:dyDescent="0.25">
      <c r="B199" s="142"/>
      <c r="C199" s="89" t="s">
        <v>86</v>
      </c>
      <c r="D199" s="145"/>
      <c r="E199" s="146"/>
      <c r="F199" s="146"/>
      <c r="G199" s="146"/>
    </row>
    <row r="200" spans="1:7" x14ac:dyDescent="0.25">
      <c r="B200" s="90"/>
      <c r="C200" s="91" t="s">
        <v>87</v>
      </c>
      <c r="D200" s="140">
        <v>1</v>
      </c>
      <c r="E200" s="140">
        <v>2</v>
      </c>
      <c r="F200" s="140">
        <v>3</v>
      </c>
      <c r="G200" s="140">
        <v>4</v>
      </c>
    </row>
    <row r="201" spans="1:7" x14ac:dyDescent="0.25">
      <c r="B201" s="92"/>
      <c r="C201" s="93"/>
      <c r="D201" s="140"/>
      <c r="E201" s="140"/>
      <c r="F201" s="140"/>
      <c r="G201" s="140"/>
    </row>
    <row r="202" spans="1:7" x14ac:dyDescent="0.25">
      <c r="B202" s="94" t="s">
        <v>20</v>
      </c>
      <c r="C202" s="95">
        <v>60</v>
      </c>
      <c r="D202" s="83">
        <v>60</v>
      </c>
      <c r="E202" s="83">
        <v>60</v>
      </c>
      <c r="F202" s="83">
        <v>60</v>
      </c>
      <c r="G202" s="83">
        <v>60</v>
      </c>
    </row>
    <row r="203" spans="1:7" x14ac:dyDescent="0.25">
      <c r="B203" s="96" t="s">
        <v>8</v>
      </c>
      <c r="C203" s="97">
        <v>100</v>
      </c>
      <c r="D203" s="84">
        <v>114</v>
      </c>
      <c r="E203" s="84">
        <v>100</v>
      </c>
      <c r="F203" s="84">
        <v>100</v>
      </c>
      <c r="G203" s="84">
        <v>118</v>
      </c>
    </row>
    <row r="204" spans="1:7" x14ac:dyDescent="0.25">
      <c r="B204" s="96" t="s">
        <v>88</v>
      </c>
      <c r="C204" s="97">
        <v>10</v>
      </c>
      <c r="D204" s="84">
        <v>33.78</v>
      </c>
      <c r="E204" s="84">
        <v>0</v>
      </c>
      <c r="F204" s="84">
        <v>5</v>
      </c>
      <c r="G204" s="84">
        <v>0</v>
      </c>
    </row>
    <row r="205" spans="1:7" x14ac:dyDescent="0.25">
      <c r="B205" s="96" t="s">
        <v>89</v>
      </c>
      <c r="C205" s="97">
        <v>35</v>
      </c>
      <c r="D205" s="84">
        <v>64.2</v>
      </c>
      <c r="E205" s="84">
        <v>44</v>
      </c>
      <c r="F205" s="84">
        <v>82.32</v>
      </c>
      <c r="G205" s="84">
        <v>43.5</v>
      </c>
    </row>
    <row r="206" spans="1:7" x14ac:dyDescent="0.25">
      <c r="A206" s="100"/>
      <c r="B206" s="101" t="s">
        <v>113</v>
      </c>
      <c r="C206" s="98">
        <v>325</v>
      </c>
      <c r="D206" s="53">
        <v>403.6</v>
      </c>
      <c r="E206" s="53">
        <v>250.4</v>
      </c>
      <c r="F206" s="53">
        <v>268</v>
      </c>
      <c r="G206" s="53">
        <v>400.3</v>
      </c>
    </row>
    <row r="207" spans="1:7" x14ac:dyDescent="0.25">
      <c r="B207" s="96" t="s">
        <v>90</v>
      </c>
      <c r="C207" s="98">
        <v>100</v>
      </c>
      <c r="D207" s="84">
        <v>0</v>
      </c>
      <c r="E207" s="84">
        <v>200</v>
      </c>
      <c r="F207" s="84">
        <v>0</v>
      </c>
      <c r="G207" s="84">
        <v>0</v>
      </c>
    </row>
    <row r="208" spans="1:7" x14ac:dyDescent="0.25">
      <c r="B208" s="96" t="s">
        <v>91</v>
      </c>
      <c r="C208" s="98">
        <v>10</v>
      </c>
      <c r="D208" s="84">
        <v>0</v>
      </c>
      <c r="E208" s="84">
        <v>34</v>
      </c>
      <c r="F208" s="84">
        <v>20</v>
      </c>
      <c r="G208" s="84">
        <v>20</v>
      </c>
    </row>
    <row r="209" spans="2:7" x14ac:dyDescent="0.25">
      <c r="B209" s="96" t="s">
        <v>92</v>
      </c>
      <c r="C209" s="98">
        <v>22.5</v>
      </c>
      <c r="D209" s="84">
        <v>16.5</v>
      </c>
      <c r="E209" s="84">
        <v>52.5</v>
      </c>
      <c r="F209" s="84">
        <v>0</v>
      </c>
      <c r="G209" s="84">
        <v>11</v>
      </c>
    </row>
    <row r="210" spans="2:7" x14ac:dyDescent="0.25">
      <c r="B210" s="96" t="s">
        <v>93</v>
      </c>
      <c r="C210" s="98">
        <v>0.6</v>
      </c>
      <c r="D210" s="84">
        <v>0</v>
      </c>
      <c r="E210" s="84">
        <v>2</v>
      </c>
      <c r="F210" s="84">
        <v>2</v>
      </c>
      <c r="G210" s="84">
        <v>0</v>
      </c>
    </row>
    <row r="211" spans="2:7" x14ac:dyDescent="0.25">
      <c r="B211" s="96" t="s">
        <v>94</v>
      </c>
      <c r="C211" s="98">
        <v>0.2</v>
      </c>
      <c r="D211" s="84">
        <v>1</v>
      </c>
      <c r="E211" s="84">
        <v>0</v>
      </c>
      <c r="F211" s="84">
        <v>0</v>
      </c>
      <c r="G211" s="84">
        <v>1</v>
      </c>
    </row>
    <row r="212" spans="2:7" x14ac:dyDescent="0.25">
      <c r="B212" s="96" t="s">
        <v>95</v>
      </c>
      <c r="C212" s="98">
        <v>43</v>
      </c>
      <c r="D212" s="84">
        <v>0</v>
      </c>
      <c r="E212" s="84">
        <v>107</v>
      </c>
      <c r="F212" s="84">
        <v>134</v>
      </c>
      <c r="G212" s="84">
        <v>0</v>
      </c>
    </row>
    <row r="213" spans="2:7" x14ac:dyDescent="0.25">
      <c r="B213" s="96" t="s">
        <v>96</v>
      </c>
      <c r="C213" s="98">
        <v>30</v>
      </c>
      <c r="D213" s="84">
        <v>73.599999999999994</v>
      </c>
      <c r="E213" s="84">
        <v>0</v>
      </c>
      <c r="F213" s="84">
        <v>0</v>
      </c>
      <c r="G213" s="84">
        <v>0</v>
      </c>
    </row>
    <row r="214" spans="2:7" x14ac:dyDescent="0.25">
      <c r="B214" s="96" t="s">
        <v>97</v>
      </c>
      <c r="C214" s="98">
        <v>40</v>
      </c>
      <c r="D214" s="84">
        <v>0</v>
      </c>
      <c r="E214" s="84">
        <v>0</v>
      </c>
      <c r="F214" s="84">
        <v>0</v>
      </c>
      <c r="G214" s="84">
        <v>140</v>
      </c>
    </row>
    <row r="215" spans="2:7" x14ac:dyDescent="0.25">
      <c r="B215" s="96" t="s">
        <v>98</v>
      </c>
      <c r="C215" s="98">
        <v>10</v>
      </c>
      <c r="D215" s="84">
        <v>0</v>
      </c>
      <c r="E215" s="84">
        <v>0</v>
      </c>
      <c r="F215" s="84">
        <v>50</v>
      </c>
      <c r="G215" s="84">
        <v>0</v>
      </c>
    </row>
    <row r="216" spans="2:7" x14ac:dyDescent="0.25">
      <c r="B216" s="99" t="s">
        <v>99</v>
      </c>
      <c r="C216" s="98">
        <v>270</v>
      </c>
      <c r="D216" s="84">
        <v>146.6</v>
      </c>
      <c r="E216" s="84">
        <v>203</v>
      </c>
      <c r="F216" s="84">
        <v>41.5</v>
      </c>
      <c r="G216" s="84">
        <v>153.6</v>
      </c>
    </row>
    <row r="217" spans="2:7" x14ac:dyDescent="0.25">
      <c r="B217" s="96" t="s">
        <v>100</v>
      </c>
      <c r="C217" s="98">
        <v>5</v>
      </c>
      <c r="D217" s="84">
        <v>0</v>
      </c>
      <c r="E217" s="84">
        <v>28.4</v>
      </c>
      <c r="F217" s="84">
        <v>10</v>
      </c>
      <c r="G217" s="84">
        <v>0</v>
      </c>
    </row>
    <row r="218" spans="2:7" x14ac:dyDescent="0.25">
      <c r="B218" s="96" t="s">
        <v>101</v>
      </c>
      <c r="C218" s="98">
        <v>6</v>
      </c>
      <c r="D218" s="84">
        <v>10</v>
      </c>
      <c r="E218" s="84">
        <v>15</v>
      </c>
      <c r="F218" s="84">
        <v>0</v>
      </c>
      <c r="G218" s="84">
        <v>0</v>
      </c>
    </row>
    <row r="219" spans="2:7" x14ac:dyDescent="0.25">
      <c r="B219" s="96" t="s">
        <v>102</v>
      </c>
      <c r="C219" s="98">
        <v>17.5</v>
      </c>
      <c r="D219" s="84">
        <v>22.43</v>
      </c>
      <c r="E219" s="84">
        <v>3.4</v>
      </c>
      <c r="F219" s="84">
        <v>18</v>
      </c>
      <c r="G219" s="84">
        <v>15</v>
      </c>
    </row>
    <row r="220" spans="2:7" x14ac:dyDescent="0.25">
      <c r="B220" s="96" t="s">
        <v>103</v>
      </c>
      <c r="C220" s="98">
        <v>9</v>
      </c>
      <c r="D220" s="84">
        <v>15.3</v>
      </c>
      <c r="E220" s="84">
        <v>10</v>
      </c>
      <c r="F220" s="84">
        <v>21.25</v>
      </c>
      <c r="G220" s="84">
        <v>17.5</v>
      </c>
    </row>
    <row r="221" spans="2:7" x14ac:dyDescent="0.25">
      <c r="B221" s="96" t="s">
        <v>104</v>
      </c>
      <c r="C221" s="98" t="s">
        <v>108</v>
      </c>
      <c r="D221" s="84" t="s">
        <v>110</v>
      </c>
      <c r="E221" s="84" t="s">
        <v>111</v>
      </c>
      <c r="F221" s="84" t="s">
        <v>112</v>
      </c>
      <c r="G221" s="84">
        <v>0</v>
      </c>
    </row>
    <row r="222" spans="2:7" x14ac:dyDescent="0.25">
      <c r="B222" s="96" t="s">
        <v>105</v>
      </c>
      <c r="C222" s="98">
        <v>3.5</v>
      </c>
      <c r="D222" s="84">
        <v>3.5</v>
      </c>
      <c r="E222" s="84">
        <v>3.5</v>
      </c>
      <c r="F222" s="84">
        <v>3.5</v>
      </c>
      <c r="G222" s="84">
        <v>3.5</v>
      </c>
    </row>
    <row r="223" spans="2:7" x14ac:dyDescent="0.25">
      <c r="B223" s="96" t="s">
        <v>106</v>
      </c>
      <c r="C223" s="98">
        <v>1</v>
      </c>
      <c r="D223" s="84">
        <v>0.85</v>
      </c>
      <c r="E223" s="84">
        <v>0</v>
      </c>
      <c r="F223" s="84">
        <v>0</v>
      </c>
      <c r="G223" s="84">
        <v>0</v>
      </c>
    </row>
    <row r="230" spans="2:7" x14ac:dyDescent="0.25">
      <c r="B230" s="132" t="s">
        <v>109</v>
      </c>
      <c r="C230" s="132"/>
      <c r="D230" s="132"/>
      <c r="E230" s="132"/>
      <c r="F230" s="132"/>
      <c r="G230" s="132"/>
    </row>
    <row r="231" spans="2:7" ht="18.75" x14ac:dyDescent="0.3">
      <c r="B231" s="133" t="s">
        <v>83</v>
      </c>
      <c r="C231" s="105" t="s">
        <v>84</v>
      </c>
      <c r="D231" s="134" t="s">
        <v>85</v>
      </c>
      <c r="E231" s="135"/>
      <c r="F231" s="135"/>
      <c r="G231" s="135"/>
    </row>
    <row r="232" spans="2:7" x14ac:dyDescent="0.25">
      <c r="B232" s="133"/>
      <c r="C232" s="106" t="s">
        <v>86</v>
      </c>
      <c r="D232" s="136"/>
      <c r="E232" s="137"/>
      <c r="F232" s="137"/>
      <c r="G232" s="137"/>
    </row>
    <row r="233" spans="2:7" x14ac:dyDescent="0.25">
      <c r="B233" s="96"/>
      <c r="C233" s="107" t="s">
        <v>87</v>
      </c>
      <c r="D233" s="140">
        <v>1</v>
      </c>
      <c r="E233" s="140">
        <v>2</v>
      </c>
      <c r="F233" s="140">
        <v>3</v>
      </c>
      <c r="G233" s="140">
        <v>4</v>
      </c>
    </row>
    <row r="234" spans="2:7" x14ac:dyDescent="0.25">
      <c r="B234" s="108"/>
      <c r="C234" s="109"/>
      <c r="D234" s="140"/>
      <c r="E234" s="140"/>
      <c r="F234" s="140"/>
      <c r="G234" s="140"/>
    </row>
    <row r="235" spans="2:7" x14ac:dyDescent="0.25">
      <c r="B235" s="94" t="s">
        <v>20</v>
      </c>
      <c r="C235" s="110">
        <v>60</v>
      </c>
      <c r="D235" s="83">
        <v>60</v>
      </c>
      <c r="E235" s="83">
        <v>60</v>
      </c>
      <c r="F235" s="83">
        <v>60</v>
      </c>
      <c r="G235" s="83">
        <v>60</v>
      </c>
    </row>
    <row r="236" spans="2:7" x14ac:dyDescent="0.25">
      <c r="B236" s="96" t="s">
        <v>8</v>
      </c>
      <c r="C236" s="107">
        <v>100</v>
      </c>
      <c r="D236" s="84">
        <v>114</v>
      </c>
      <c r="E236" s="84">
        <v>100</v>
      </c>
      <c r="F236" s="84">
        <v>100</v>
      </c>
      <c r="G236" s="84">
        <v>118</v>
      </c>
    </row>
    <row r="237" spans="2:7" x14ac:dyDescent="0.25">
      <c r="B237" s="96" t="s">
        <v>88</v>
      </c>
      <c r="C237" s="107">
        <v>10</v>
      </c>
      <c r="D237" s="84">
        <v>33.78</v>
      </c>
      <c r="E237" s="84">
        <v>0</v>
      </c>
      <c r="F237" s="84">
        <v>5</v>
      </c>
      <c r="G237" s="84">
        <v>0</v>
      </c>
    </row>
    <row r="238" spans="2:7" x14ac:dyDescent="0.25">
      <c r="B238" s="96" t="s">
        <v>89</v>
      </c>
      <c r="C238" s="107">
        <v>35</v>
      </c>
      <c r="D238" s="84">
        <v>44.2</v>
      </c>
      <c r="E238" s="84">
        <v>24</v>
      </c>
      <c r="F238" s="84">
        <v>42.32</v>
      </c>
      <c r="G238" s="84">
        <v>43.5</v>
      </c>
    </row>
    <row r="239" spans="2:7" x14ac:dyDescent="0.25">
      <c r="B239" s="101" t="s">
        <v>113</v>
      </c>
      <c r="C239" s="35">
        <v>325</v>
      </c>
      <c r="D239" s="53">
        <v>403.6</v>
      </c>
      <c r="E239" s="53">
        <v>250.4</v>
      </c>
      <c r="F239" s="53">
        <v>268</v>
      </c>
      <c r="G239" s="53">
        <v>400.3</v>
      </c>
    </row>
    <row r="240" spans="2:7" x14ac:dyDescent="0.25">
      <c r="B240" s="96" t="s">
        <v>90</v>
      </c>
      <c r="C240" s="35">
        <v>100</v>
      </c>
      <c r="D240" s="84">
        <v>0</v>
      </c>
      <c r="E240" s="84">
        <v>200</v>
      </c>
      <c r="F240" s="84">
        <v>0</v>
      </c>
      <c r="G240" s="84">
        <v>0</v>
      </c>
    </row>
    <row r="241" spans="2:7" x14ac:dyDescent="0.25">
      <c r="B241" s="96" t="s">
        <v>91</v>
      </c>
      <c r="C241" s="35">
        <v>10</v>
      </c>
      <c r="D241" s="84">
        <v>0</v>
      </c>
      <c r="E241" s="84">
        <v>34</v>
      </c>
      <c r="F241" s="84">
        <v>20</v>
      </c>
      <c r="G241" s="84">
        <v>20</v>
      </c>
    </row>
    <row r="242" spans="2:7" x14ac:dyDescent="0.25">
      <c r="B242" s="96" t="s">
        <v>92</v>
      </c>
      <c r="C242" s="35">
        <v>22.5</v>
      </c>
      <c r="D242" s="84">
        <v>16.5</v>
      </c>
      <c r="E242" s="84">
        <v>52.5</v>
      </c>
      <c r="F242" s="84">
        <v>20</v>
      </c>
      <c r="G242" s="84">
        <v>21</v>
      </c>
    </row>
    <row r="243" spans="2:7" x14ac:dyDescent="0.25">
      <c r="B243" s="96" t="s">
        <v>93</v>
      </c>
      <c r="C243" s="35">
        <v>0.6</v>
      </c>
      <c r="D243" s="84">
        <v>0</v>
      </c>
      <c r="E243" s="84">
        <v>2</v>
      </c>
      <c r="F243" s="84">
        <v>0</v>
      </c>
      <c r="G243" s="84">
        <v>0</v>
      </c>
    </row>
    <row r="244" spans="2:7" x14ac:dyDescent="0.25">
      <c r="B244" s="96" t="s">
        <v>94</v>
      </c>
      <c r="C244" s="35">
        <v>0.4</v>
      </c>
      <c r="D244" s="84">
        <v>0.5</v>
      </c>
      <c r="E244" s="84">
        <v>0</v>
      </c>
      <c r="F244" s="84">
        <v>0.5</v>
      </c>
      <c r="G244" s="84">
        <v>0.5</v>
      </c>
    </row>
    <row r="245" spans="2:7" x14ac:dyDescent="0.25">
      <c r="B245" s="96" t="s">
        <v>95</v>
      </c>
      <c r="C245" s="35">
        <v>43</v>
      </c>
      <c r="D245" s="84">
        <v>0</v>
      </c>
      <c r="E245" s="84">
        <v>107</v>
      </c>
      <c r="F245" s="84">
        <v>134</v>
      </c>
      <c r="G245" s="84">
        <v>0</v>
      </c>
    </row>
    <row r="246" spans="2:7" x14ac:dyDescent="0.25">
      <c r="B246" s="96" t="s">
        <v>96</v>
      </c>
      <c r="C246" s="35">
        <v>30</v>
      </c>
      <c r="D246" s="84">
        <v>73.599999999999994</v>
      </c>
      <c r="E246" s="84">
        <v>0</v>
      </c>
      <c r="F246" s="84">
        <v>0</v>
      </c>
      <c r="G246" s="84">
        <v>0</v>
      </c>
    </row>
    <row r="247" spans="2:7" x14ac:dyDescent="0.25">
      <c r="B247" s="96" t="s">
        <v>97</v>
      </c>
      <c r="C247" s="35">
        <v>40</v>
      </c>
      <c r="D247" s="84">
        <v>0</v>
      </c>
      <c r="E247" s="84">
        <v>0</v>
      </c>
      <c r="F247" s="84">
        <v>0</v>
      </c>
      <c r="G247" s="84">
        <v>140</v>
      </c>
    </row>
    <row r="248" spans="2:7" x14ac:dyDescent="0.25">
      <c r="B248" s="96" t="s">
        <v>98</v>
      </c>
      <c r="C248" s="35">
        <v>10</v>
      </c>
      <c r="D248" s="84">
        <v>0</v>
      </c>
      <c r="E248" s="84">
        <v>0</v>
      </c>
      <c r="F248" s="84">
        <v>50</v>
      </c>
      <c r="G248" s="84">
        <v>0</v>
      </c>
    </row>
    <row r="249" spans="2:7" x14ac:dyDescent="0.25">
      <c r="B249" s="99" t="s">
        <v>99</v>
      </c>
      <c r="C249" s="35">
        <v>270</v>
      </c>
      <c r="D249" s="84">
        <v>246.6</v>
      </c>
      <c r="E249" s="84">
        <v>253</v>
      </c>
      <c r="F249" s="84">
        <v>141.5</v>
      </c>
      <c r="G249" s="84">
        <v>353.6</v>
      </c>
    </row>
    <row r="250" spans="2:7" x14ac:dyDescent="0.25">
      <c r="B250" s="96" t="s">
        <v>100</v>
      </c>
      <c r="C250" s="35">
        <v>5</v>
      </c>
      <c r="D250" s="84">
        <v>0</v>
      </c>
      <c r="E250" s="84">
        <v>10</v>
      </c>
      <c r="F250" s="84">
        <v>10</v>
      </c>
      <c r="G250" s="84">
        <v>0</v>
      </c>
    </row>
    <row r="251" spans="2:7" x14ac:dyDescent="0.25">
      <c r="B251" s="96" t="s">
        <v>101</v>
      </c>
      <c r="C251" s="35">
        <v>6</v>
      </c>
      <c r="D251" s="84">
        <v>10</v>
      </c>
      <c r="E251" s="84">
        <v>15</v>
      </c>
      <c r="F251" s="84">
        <v>0</v>
      </c>
      <c r="G251" s="84">
        <v>0</v>
      </c>
    </row>
    <row r="252" spans="2:7" x14ac:dyDescent="0.25">
      <c r="B252" s="96" t="s">
        <v>102</v>
      </c>
      <c r="C252" s="35">
        <v>17.5</v>
      </c>
      <c r="D252" s="84">
        <v>22.43</v>
      </c>
      <c r="E252" s="84">
        <v>3.4</v>
      </c>
      <c r="F252" s="84">
        <v>18</v>
      </c>
      <c r="G252" s="84">
        <v>15</v>
      </c>
    </row>
    <row r="253" spans="2:7" x14ac:dyDescent="0.25">
      <c r="B253" s="96" t="s">
        <v>103</v>
      </c>
      <c r="C253" s="35">
        <v>9</v>
      </c>
      <c r="D253" s="84">
        <v>11.3</v>
      </c>
      <c r="E253" s="84">
        <v>10</v>
      </c>
      <c r="F253" s="84">
        <v>11.25</v>
      </c>
      <c r="G253" s="84">
        <v>10.5</v>
      </c>
    </row>
    <row r="254" spans="2:7" x14ac:dyDescent="0.25">
      <c r="B254" s="96" t="s">
        <v>104</v>
      </c>
      <c r="C254" s="35">
        <v>20</v>
      </c>
      <c r="D254" s="84">
        <v>2.5000000000000001E-2</v>
      </c>
      <c r="E254" s="84">
        <v>0.2</v>
      </c>
      <c r="F254" s="84">
        <v>2.8</v>
      </c>
      <c r="G254" s="84">
        <v>0</v>
      </c>
    </row>
    <row r="255" spans="2:7" x14ac:dyDescent="0.25">
      <c r="B255" s="96" t="s">
        <v>105</v>
      </c>
      <c r="C255" s="35">
        <v>3.5</v>
      </c>
      <c r="D255" s="84">
        <v>3.5</v>
      </c>
      <c r="E255" s="84">
        <v>3.5</v>
      </c>
      <c r="F255" s="84">
        <v>3.5</v>
      </c>
      <c r="G255" s="84">
        <v>3.5</v>
      </c>
    </row>
  </sheetData>
  <mergeCells count="110">
    <mergeCell ref="D233:D234"/>
    <mergeCell ref="E233:E234"/>
    <mergeCell ref="F233:F234"/>
    <mergeCell ref="G233:G234"/>
    <mergeCell ref="G131:G132"/>
    <mergeCell ref="C131:C132"/>
    <mergeCell ref="A151:A152"/>
    <mergeCell ref="B151:B152"/>
    <mergeCell ref="C151:C152"/>
    <mergeCell ref="D151:D152"/>
    <mergeCell ref="B147:B148"/>
    <mergeCell ref="C147:C148"/>
    <mergeCell ref="G147:G148"/>
    <mergeCell ref="D147:F147"/>
    <mergeCell ref="A146:G146"/>
    <mergeCell ref="B149:G149"/>
    <mergeCell ref="A130:G130"/>
    <mergeCell ref="B230:G230"/>
    <mergeCell ref="B231:B232"/>
    <mergeCell ref="D231:G232"/>
    <mergeCell ref="D96:F96"/>
    <mergeCell ref="B100:B101"/>
    <mergeCell ref="A113:G113"/>
    <mergeCell ref="B98:G98"/>
    <mergeCell ref="F100:F101"/>
    <mergeCell ref="G100:G101"/>
    <mergeCell ref="B114:B115"/>
    <mergeCell ref="E200:E201"/>
    <mergeCell ref="E151:E152"/>
    <mergeCell ref="D131:F131"/>
    <mergeCell ref="F200:F201"/>
    <mergeCell ref="G200:G201"/>
    <mergeCell ref="F151:F152"/>
    <mergeCell ref="G151:G152"/>
    <mergeCell ref="B197:G197"/>
    <mergeCell ref="B198:B199"/>
    <mergeCell ref="D198:G199"/>
    <mergeCell ref="D200:D201"/>
    <mergeCell ref="A196:G196"/>
    <mergeCell ref="A147:A148"/>
    <mergeCell ref="M124:Q124"/>
    <mergeCell ref="M139:Q139"/>
    <mergeCell ref="A17:A18"/>
    <mergeCell ref="B17:B18"/>
    <mergeCell ref="C17:C18"/>
    <mergeCell ref="G17:G18"/>
    <mergeCell ref="C32:C33"/>
    <mergeCell ref="M66:Q66"/>
    <mergeCell ref="M113:Q113"/>
    <mergeCell ref="M39:Q39"/>
    <mergeCell ref="M51:Q51"/>
    <mergeCell ref="G32:G33"/>
    <mergeCell ref="D17:F17"/>
    <mergeCell ref="M77:Q77"/>
    <mergeCell ref="A63:A64"/>
    <mergeCell ref="B63:B64"/>
    <mergeCell ref="C63:C64"/>
    <mergeCell ref="D48:F48"/>
    <mergeCell ref="B65:G65"/>
    <mergeCell ref="A131:A132"/>
    <mergeCell ref="B131:B132"/>
    <mergeCell ref="C114:C115"/>
    <mergeCell ref="G114:G115"/>
    <mergeCell ref="M94:Q94"/>
    <mergeCell ref="D32:F32"/>
    <mergeCell ref="B50:G50"/>
    <mergeCell ref="B5:G5"/>
    <mergeCell ref="M24:Q24"/>
    <mergeCell ref="B19:G19"/>
    <mergeCell ref="A47:G47"/>
    <mergeCell ref="A62:G62"/>
    <mergeCell ref="B34:G34"/>
    <mergeCell ref="G63:G64"/>
    <mergeCell ref="D63:F63"/>
    <mergeCell ref="A78:G78"/>
    <mergeCell ref="A48:A49"/>
    <mergeCell ref="B48:B49"/>
    <mergeCell ref="C48:C49"/>
    <mergeCell ref="G48:G49"/>
    <mergeCell ref="A79:A80"/>
    <mergeCell ref="B79:B80"/>
    <mergeCell ref="C79:C80"/>
    <mergeCell ref="G79:G80"/>
    <mergeCell ref="B81:G81"/>
    <mergeCell ref="D79:F79"/>
    <mergeCell ref="B32:B33"/>
    <mergeCell ref="B116:G116"/>
    <mergeCell ref="B128:G128"/>
    <mergeCell ref="B133:G133"/>
    <mergeCell ref="B3:B4"/>
    <mergeCell ref="C3:C4"/>
    <mergeCell ref="G3:G4"/>
    <mergeCell ref="D3:F3"/>
    <mergeCell ref="A1:G1"/>
    <mergeCell ref="A2:G2"/>
    <mergeCell ref="A16:G16"/>
    <mergeCell ref="A3:A4"/>
    <mergeCell ref="A32:A33"/>
    <mergeCell ref="A31:G31"/>
    <mergeCell ref="A95:G95"/>
    <mergeCell ref="A96:A97"/>
    <mergeCell ref="B96:B97"/>
    <mergeCell ref="C96:C97"/>
    <mergeCell ref="G96:G97"/>
    <mergeCell ref="D100:D101"/>
    <mergeCell ref="E100:E101"/>
    <mergeCell ref="A100:A101"/>
    <mergeCell ref="A114:A115"/>
    <mergeCell ref="C100:C101"/>
    <mergeCell ref="D114:F11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3"/>
  <sheetViews>
    <sheetView view="pageLayout" zoomScaleNormal="100" workbookViewId="0">
      <selection activeCell="A3" sqref="A3:O4"/>
    </sheetView>
  </sheetViews>
  <sheetFormatPr defaultRowHeight="15" x14ac:dyDescent="0.25"/>
  <cols>
    <col min="1" max="1" width="7.7109375" customWidth="1"/>
    <col min="2" max="2" width="33.7109375" customWidth="1"/>
    <col min="3" max="3" width="8.7109375" customWidth="1"/>
    <col min="4" max="4" width="7.7109375" customWidth="1"/>
    <col min="5" max="5" width="8.140625" customWidth="1"/>
    <col min="6" max="6" width="7.42578125" customWidth="1"/>
    <col min="7" max="7" width="13" customWidth="1"/>
    <col min="8" max="11" width="6.7109375" customWidth="1"/>
    <col min="12" max="12" width="6.42578125" customWidth="1"/>
    <col min="13" max="13" width="6.5703125" customWidth="1"/>
    <col min="14" max="14" width="6.7109375" customWidth="1"/>
    <col min="15" max="15" width="7.140625" customWidth="1"/>
  </cols>
  <sheetData>
    <row r="1" spans="1:15" s="23" customFormat="1" x14ac:dyDescent="0.25"/>
    <row r="2" spans="1:15" s="23" customFormat="1" x14ac:dyDescent="0.25"/>
    <row r="3" spans="1:15" s="23" customFormat="1" ht="31.5" customHeight="1" x14ac:dyDescent="0.25">
      <c r="A3" s="148" t="s">
        <v>57</v>
      </c>
      <c r="B3" s="149" t="s">
        <v>58</v>
      </c>
      <c r="C3" s="149" t="s">
        <v>59</v>
      </c>
      <c r="D3" s="148" t="s">
        <v>42</v>
      </c>
      <c r="E3" s="148"/>
      <c r="F3" s="148"/>
      <c r="G3" s="149" t="s">
        <v>64</v>
      </c>
      <c r="H3" s="148" t="s">
        <v>60</v>
      </c>
      <c r="I3" s="148"/>
      <c r="J3" s="148"/>
      <c r="K3" s="148"/>
      <c r="L3" s="148" t="s">
        <v>61</v>
      </c>
      <c r="M3" s="148"/>
      <c r="N3" s="148"/>
      <c r="O3" s="148"/>
    </row>
    <row r="4" spans="1:15" s="23" customFormat="1" ht="15.75" x14ac:dyDescent="0.25">
      <c r="A4" s="148"/>
      <c r="B4" s="149"/>
      <c r="C4" s="149"/>
      <c r="D4" s="24" t="s">
        <v>43</v>
      </c>
      <c r="E4" s="24" t="s">
        <v>44</v>
      </c>
      <c r="F4" s="24" t="s">
        <v>45</v>
      </c>
      <c r="G4" s="149"/>
      <c r="H4" s="25" t="s">
        <v>1</v>
      </c>
      <c r="I4" s="25" t="s">
        <v>2</v>
      </c>
      <c r="J4" s="25" t="s">
        <v>0</v>
      </c>
      <c r="K4" s="25" t="s">
        <v>3</v>
      </c>
      <c r="L4" s="25" t="s">
        <v>62</v>
      </c>
      <c r="M4" s="25" t="s">
        <v>4</v>
      </c>
      <c r="N4" s="25" t="s">
        <v>63</v>
      </c>
      <c r="O4" s="25" t="s">
        <v>5</v>
      </c>
    </row>
    <row r="5" spans="1:15" s="23" customFormat="1" ht="15.75" x14ac:dyDescent="0.25">
      <c r="A5" s="26"/>
      <c r="B5" s="26" t="s">
        <v>66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23" customFormat="1" ht="15.75" x14ac:dyDescent="0.25">
      <c r="A6" s="26"/>
      <c r="B6" s="27" t="s">
        <v>6</v>
      </c>
      <c r="C6" s="27">
        <v>205</v>
      </c>
      <c r="D6" s="28">
        <v>3.5</v>
      </c>
      <c r="E6" s="28">
        <v>1.9</v>
      </c>
      <c r="F6" s="28">
        <v>33.4</v>
      </c>
      <c r="G6" s="28">
        <v>160</v>
      </c>
      <c r="H6" s="26"/>
      <c r="I6" s="26"/>
      <c r="J6" s="26"/>
      <c r="K6" s="26"/>
      <c r="L6" s="26"/>
      <c r="M6" s="26"/>
      <c r="N6" s="26"/>
      <c r="O6" s="26"/>
    </row>
    <row r="7" spans="1:15" s="23" customFormat="1" ht="15.75" x14ac:dyDescent="0.25">
      <c r="A7" s="26"/>
      <c r="B7" s="29" t="s">
        <v>7</v>
      </c>
      <c r="C7" s="29">
        <v>200</v>
      </c>
      <c r="D7" s="30">
        <v>0.2</v>
      </c>
      <c r="E7" s="30">
        <v>0.05</v>
      </c>
      <c r="F7" s="30">
        <v>15.01</v>
      </c>
      <c r="G7" s="30">
        <v>61.3</v>
      </c>
      <c r="H7" s="26"/>
      <c r="I7" s="26"/>
      <c r="J7" s="26"/>
      <c r="K7" s="26"/>
      <c r="L7" s="26"/>
      <c r="M7" s="26"/>
      <c r="N7" s="26"/>
      <c r="O7" s="26"/>
    </row>
    <row r="8" spans="1:15" s="23" customFormat="1" ht="15.75" x14ac:dyDescent="0.25">
      <c r="A8" s="26"/>
      <c r="B8" s="29" t="s">
        <v>8</v>
      </c>
      <c r="C8" s="29">
        <v>80</v>
      </c>
      <c r="D8" s="30">
        <v>6</v>
      </c>
      <c r="E8" s="30">
        <v>2.2999999999999998</v>
      </c>
      <c r="F8" s="30">
        <v>41.1</v>
      </c>
      <c r="G8" s="30">
        <v>209.1</v>
      </c>
      <c r="H8" s="26"/>
      <c r="I8" s="26"/>
      <c r="J8" s="26"/>
      <c r="K8" s="26"/>
      <c r="L8" s="26"/>
      <c r="M8" s="26"/>
      <c r="N8" s="26"/>
      <c r="O8" s="26"/>
    </row>
    <row r="9" spans="1:15" s="23" customFormat="1" ht="15.75" x14ac:dyDescent="0.25">
      <c r="A9" s="26"/>
      <c r="B9" s="29" t="s">
        <v>9</v>
      </c>
      <c r="C9" s="29">
        <v>10</v>
      </c>
      <c r="D9" s="30">
        <v>2.2999999999999998</v>
      </c>
      <c r="E9" s="30">
        <v>3</v>
      </c>
      <c r="F9" s="30">
        <v>0</v>
      </c>
      <c r="G9" s="30">
        <v>37</v>
      </c>
      <c r="H9" s="26"/>
      <c r="I9" s="26"/>
      <c r="J9" s="26"/>
      <c r="K9" s="26"/>
      <c r="L9" s="26"/>
      <c r="M9" s="26"/>
      <c r="N9" s="26"/>
      <c r="O9" s="26"/>
    </row>
    <row r="10" spans="1:15" s="23" customFormat="1" ht="15.75" x14ac:dyDescent="0.25">
      <c r="A10" s="26"/>
      <c r="B10" s="29" t="s">
        <v>10</v>
      </c>
      <c r="C10" s="29">
        <v>10</v>
      </c>
      <c r="D10" s="30">
        <v>0.05</v>
      </c>
      <c r="E10" s="30">
        <v>8.1999999999999993</v>
      </c>
      <c r="F10" s="30">
        <v>0.08</v>
      </c>
      <c r="G10" s="30">
        <v>75</v>
      </c>
      <c r="H10" s="26"/>
      <c r="I10" s="26"/>
      <c r="J10" s="26"/>
      <c r="K10" s="26"/>
      <c r="L10" s="26"/>
      <c r="M10" s="26"/>
      <c r="N10" s="26"/>
      <c r="O10" s="26"/>
    </row>
    <row r="11" spans="1:15" s="23" customFormat="1" ht="15.75" x14ac:dyDescent="0.25">
      <c r="A11" s="26"/>
      <c r="B11" s="26" t="s">
        <v>65</v>
      </c>
      <c r="C11" s="26"/>
      <c r="D11" s="26">
        <f>SUM(D6:D10)</f>
        <v>12.05</v>
      </c>
      <c r="E11" s="26">
        <f>SUM(E6:E10)</f>
        <v>15.45</v>
      </c>
      <c r="F11" s="26">
        <f>SUM(F6:F10)</f>
        <v>89.589999999999989</v>
      </c>
      <c r="G11" s="26">
        <f>SUM(G6:G10)</f>
        <v>542.4</v>
      </c>
      <c r="H11" s="26"/>
      <c r="I11" s="26"/>
      <c r="J11" s="26"/>
      <c r="K11" s="26"/>
      <c r="L11" s="26"/>
      <c r="M11" s="26"/>
      <c r="N11" s="26"/>
      <c r="O11" s="26"/>
    </row>
    <row r="12" spans="1:15" s="23" customFormat="1" ht="15.75" x14ac:dyDescent="0.25">
      <c r="A12" s="26"/>
      <c r="B12" s="26" t="s">
        <v>67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23" customFormat="1" ht="15.75" x14ac:dyDescent="0.25">
      <c r="A13" s="26"/>
      <c r="B13" s="29" t="s">
        <v>18</v>
      </c>
      <c r="C13" s="29">
        <v>80</v>
      </c>
      <c r="D13" s="30">
        <v>1.7</v>
      </c>
      <c r="E13" s="30">
        <v>5.0999999999999996</v>
      </c>
      <c r="F13" s="30">
        <v>4.84</v>
      </c>
      <c r="G13" s="30">
        <v>73.099999999999994</v>
      </c>
      <c r="H13" s="26"/>
      <c r="I13" s="26"/>
      <c r="J13" s="26"/>
      <c r="K13" s="26"/>
      <c r="L13" s="26"/>
      <c r="M13" s="26"/>
      <c r="N13" s="26"/>
      <c r="O13" s="26"/>
    </row>
    <row r="14" spans="1:15" s="23" customFormat="1" ht="15.75" x14ac:dyDescent="0.25">
      <c r="A14" s="26"/>
      <c r="B14" s="29" t="s">
        <v>15</v>
      </c>
      <c r="C14" s="29">
        <v>250</v>
      </c>
      <c r="D14" s="30">
        <v>7.6</v>
      </c>
      <c r="E14" s="30">
        <v>5.5</v>
      </c>
      <c r="F14" s="30">
        <v>21.05</v>
      </c>
      <c r="G14" s="30">
        <v>165</v>
      </c>
      <c r="H14" s="26"/>
      <c r="I14" s="26"/>
      <c r="J14" s="26"/>
      <c r="K14" s="26"/>
      <c r="L14" s="26"/>
      <c r="M14" s="26"/>
      <c r="N14" s="26"/>
      <c r="O14" s="26"/>
    </row>
    <row r="15" spans="1:15" s="23" customFormat="1" ht="15.75" x14ac:dyDescent="0.25">
      <c r="A15" s="26"/>
      <c r="B15" s="29" t="s">
        <v>16</v>
      </c>
      <c r="C15" s="29">
        <v>80</v>
      </c>
      <c r="D15" s="30">
        <v>11.4</v>
      </c>
      <c r="E15" s="30">
        <v>9.1</v>
      </c>
      <c r="F15" s="30">
        <v>10.4</v>
      </c>
      <c r="G15" s="30">
        <v>170</v>
      </c>
      <c r="H15" s="26"/>
      <c r="I15" s="26"/>
      <c r="J15" s="26"/>
      <c r="K15" s="26"/>
      <c r="L15" s="26"/>
      <c r="M15" s="26"/>
      <c r="N15" s="26"/>
      <c r="O15" s="26"/>
    </row>
    <row r="16" spans="1:15" s="23" customFormat="1" ht="15.75" x14ac:dyDescent="0.25">
      <c r="A16" s="26"/>
      <c r="B16" s="29" t="s">
        <v>17</v>
      </c>
      <c r="C16" s="29">
        <v>150</v>
      </c>
      <c r="D16" s="30">
        <v>3</v>
      </c>
      <c r="E16" s="30">
        <v>5.2</v>
      </c>
      <c r="F16" s="30">
        <v>19.5</v>
      </c>
      <c r="G16" s="30">
        <v>137</v>
      </c>
      <c r="H16" s="26"/>
      <c r="I16" s="26"/>
      <c r="J16" s="26"/>
      <c r="K16" s="26"/>
      <c r="L16" s="26"/>
      <c r="M16" s="26"/>
      <c r="N16" s="26"/>
      <c r="O16" s="26"/>
    </row>
    <row r="17" spans="1:15" s="23" customFormat="1" ht="15.75" x14ac:dyDescent="0.25">
      <c r="A17" s="26"/>
      <c r="B17" s="29" t="s">
        <v>19</v>
      </c>
      <c r="C17" s="29">
        <v>200</v>
      </c>
      <c r="D17" s="30">
        <v>0.56000000000000005</v>
      </c>
      <c r="E17" s="30">
        <v>0</v>
      </c>
      <c r="F17" s="30">
        <v>25.23</v>
      </c>
      <c r="G17" s="30">
        <v>103.2</v>
      </c>
      <c r="H17" s="26"/>
      <c r="I17" s="26"/>
      <c r="J17" s="26"/>
      <c r="K17" s="26"/>
      <c r="L17" s="26"/>
      <c r="M17" s="26"/>
      <c r="N17" s="26"/>
      <c r="O17" s="26"/>
    </row>
    <row r="18" spans="1:15" s="23" customFormat="1" ht="15.75" x14ac:dyDescent="0.25">
      <c r="A18" s="26"/>
      <c r="B18" s="29" t="s">
        <v>20</v>
      </c>
      <c r="C18" s="29" t="s">
        <v>54</v>
      </c>
      <c r="D18" s="30">
        <v>3.9</v>
      </c>
      <c r="E18" s="30">
        <v>0.72</v>
      </c>
      <c r="F18" s="30">
        <v>20.5</v>
      </c>
      <c r="G18" s="30">
        <v>99.2</v>
      </c>
      <c r="H18" s="26"/>
      <c r="I18" s="26"/>
      <c r="J18" s="26"/>
      <c r="K18" s="26"/>
      <c r="L18" s="26"/>
      <c r="M18" s="26"/>
      <c r="N18" s="26"/>
      <c r="O18" s="26"/>
    </row>
    <row r="19" spans="1:15" s="23" customFormat="1" ht="15.75" x14ac:dyDescent="0.25">
      <c r="A19" s="26"/>
      <c r="B19" s="26" t="s">
        <v>65</v>
      </c>
      <c r="C19" s="26"/>
      <c r="D19" s="26">
        <f>SUM(D13:D18)</f>
        <v>28.159999999999997</v>
      </c>
      <c r="E19" s="26">
        <f>SUM(E13:E18)</f>
        <v>25.619999999999997</v>
      </c>
      <c r="F19" s="26">
        <f>SUM(F13:F18)</f>
        <v>101.52</v>
      </c>
      <c r="G19" s="26">
        <f>SUM(G13:G18)</f>
        <v>747.50000000000011</v>
      </c>
      <c r="H19" s="26"/>
      <c r="I19" s="26"/>
      <c r="J19" s="26"/>
      <c r="K19" s="26"/>
      <c r="L19" s="26"/>
      <c r="M19" s="26"/>
      <c r="N19" s="26"/>
      <c r="O19" s="26"/>
    </row>
    <row r="20" spans="1:15" s="23" customFormat="1" ht="15.75" x14ac:dyDescent="0.25">
      <c r="A20" s="26"/>
      <c r="B20" s="26" t="s">
        <v>68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23" customFormat="1" ht="15.75" x14ac:dyDescent="0.25">
      <c r="A21" s="26"/>
      <c r="B21" s="29" t="s">
        <v>21</v>
      </c>
      <c r="C21" s="29">
        <v>200</v>
      </c>
      <c r="D21" s="30">
        <v>3.8</v>
      </c>
      <c r="E21" s="30">
        <v>4</v>
      </c>
      <c r="F21" s="30">
        <v>25.8</v>
      </c>
      <c r="G21" s="30">
        <v>154</v>
      </c>
      <c r="H21" s="26"/>
      <c r="I21" s="26"/>
      <c r="J21" s="26"/>
      <c r="K21" s="26"/>
      <c r="L21" s="26"/>
      <c r="M21" s="26"/>
      <c r="N21" s="26"/>
      <c r="O21" s="26"/>
    </row>
    <row r="22" spans="1:15" s="23" customFormat="1" ht="15.75" x14ac:dyDescent="0.25">
      <c r="A22" s="26"/>
      <c r="B22" s="29" t="s">
        <v>22</v>
      </c>
      <c r="C22" s="31" t="s">
        <v>55</v>
      </c>
      <c r="D22" s="30">
        <v>20.9</v>
      </c>
      <c r="E22" s="30">
        <v>14.3</v>
      </c>
      <c r="F22" s="30">
        <v>31.7</v>
      </c>
      <c r="G22" s="30">
        <v>338</v>
      </c>
      <c r="H22" s="26"/>
      <c r="I22" s="26"/>
      <c r="J22" s="26"/>
      <c r="K22" s="26"/>
      <c r="L22" s="26"/>
      <c r="M22" s="26"/>
      <c r="N22" s="26"/>
      <c r="O22" s="26"/>
    </row>
    <row r="23" spans="1:15" s="23" customFormat="1" ht="15.75" x14ac:dyDescent="0.25">
      <c r="A23" s="26"/>
      <c r="B23" s="26" t="s">
        <v>65</v>
      </c>
      <c r="C23" s="26"/>
      <c r="D23" s="26">
        <f>SUM(D21:D22)</f>
        <v>24.7</v>
      </c>
      <c r="E23" s="26">
        <f>SUM(E21:E22)</f>
        <v>18.3</v>
      </c>
      <c r="F23" s="26">
        <f>SUM(F21:F22)</f>
        <v>57.5</v>
      </c>
      <c r="G23" s="26">
        <f>SUM(G21:G22)</f>
        <v>492</v>
      </c>
      <c r="H23" s="26"/>
      <c r="I23" s="26"/>
      <c r="J23" s="26"/>
      <c r="K23" s="26"/>
      <c r="L23" s="26"/>
      <c r="M23" s="26"/>
      <c r="N23" s="26"/>
      <c r="O23" s="26"/>
    </row>
    <row r="24" spans="1:15" s="23" customFormat="1" ht="15.75" x14ac:dyDescent="0.25">
      <c r="A24" s="26"/>
      <c r="B24" s="26" t="s">
        <v>69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23" customFormat="1" ht="15.75" x14ac:dyDescent="0.25">
      <c r="A25" s="26"/>
      <c r="B25" s="29" t="s">
        <v>23</v>
      </c>
      <c r="C25" s="29">
        <v>80</v>
      </c>
      <c r="D25" s="30">
        <v>17</v>
      </c>
      <c r="E25" s="30">
        <v>13</v>
      </c>
      <c r="F25" s="30">
        <v>0.2</v>
      </c>
      <c r="G25" s="30">
        <v>183</v>
      </c>
      <c r="H25" s="26"/>
      <c r="I25" s="26"/>
      <c r="J25" s="26"/>
      <c r="K25" s="26"/>
      <c r="L25" s="26"/>
      <c r="M25" s="26"/>
      <c r="N25" s="26"/>
      <c r="O25" s="26"/>
    </row>
    <row r="26" spans="1:15" s="23" customFormat="1" ht="15.75" x14ac:dyDescent="0.25">
      <c r="A26" s="26"/>
      <c r="B26" s="29" t="s">
        <v>24</v>
      </c>
      <c r="C26" s="29">
        <v>150</v>
      </c>
      <c r="D26" s="30">
        <v>5</v>
      </c>
      <c r="E26" s="30">
        <v>7.5</v>
      </c>
      <c r="F26" s="30">
        <v>30.1</v>
      </c>
      <c r="G26" s="30">
        <v>208</v>
      </c>
      <c r="H26" s="26"/>
      <c r="I26" s="26"/>
      <c r="J26" s="26"/>
      <c r="K26" s="26"/>
      <c r="L26" s="26"/>
      <c r="M26" s="26"/>
      <c r="N26" s="26"/>
      <c r="O26" s="26"/>
    </row>
    <row r="27" spans="1:15" s="23" customFormat="1" ht="15.75" x14ac:dyDescent="0.25">
      <c r="A27" s="26"/>
      <c r="B27" s="29" t="s">
        <v>7</v>
      </c>
      <c r="C27" s="29">
        <v>200</v>
      </c>
      <c r="D27" s="30">
        <v>0.2</v>
      </c>
      <c r="E27" s="30">
        <v>0.05</v>
      </c>
      <c r="F27" s="30">
        <v>15.01</v>
      </c>
      <c r="G27" s="30">
        <v>61.3</v>
      </c>
      <c r="H27" s="26"/>
      <c r="I27" s="26"/>
      <c r="J27" s="26"/>
      <c r="K27" s="26"/>
      <c r="L27" s="26"/>
      <c r="M27" s="26"/>
      <c r="N27" s="26"/>
      <c r="O27" s="26"/>
    </row>
    <row r="28" spans="1:15" s="23" customFormat="1" ht="15.75" x14ac:dyDescent="0.25">
      <c r="A28" s="26"/>
      <c r="B28" s="29" t="s">
        <v>8</v>
      </c>
      <c r="C28" s="29">
        <v>80</v>
      </c>
      <c r="D28" s="30">
        <v>6</v>
      </c>
      <c r="E28" s="30">
        <v>2.2999999999999998</v>
      </c>
      <c r="F28" s="30">
        <v>41.1</v>
      </c>
      <c r="G28" s="30">
        <v>209.1</v>
      </c>
      <c r="H28" s="26"/>
      <c r="I28" s="26"/>
      <c r="J28" s="26"/>
      <c r="K28" s="26"/>
      <c r="L28" s="26"/>
      <c r="M28" s="26"/>
      <c r="N28" s="26"/>
      <c r="O28" s="26"/>
    </row>
    <row r="29" spans="1:15" s="23" customFormat="1" ht="15.75" x14ac:dyDescent="0.25">
      <c r="A29" s="26"/>
      <c r="B29" s="29" t="s">
        <v>10</v>
      </c>
      <c r="C29" s="29">
        <v>10</v>
      </c>
      <c r="D29" s="30">
        <v>0.05</v>
      </c>
      <c r="E29" s="30">
        <v>8.1999999999999993</v>
      </c>
      <c r="F29" s="30">
        <v>0.08</v>
      </c>
      <c r="G29" s="30">
        <v>75</v>
      </c>
      <c r="H29" s="26"/>
      <c r="I29" s="26"/>
      <c r="J29" s="26"/>
      <c r="K29" s="26"/>
      <c r="L29" s="26"/>
      <c r="M29" s="26"/>
      <c r="N29" s="26"/>
      <c r="O29" s="26"/>
    </row>
    <row r="30" spans="1:15" s="23" customFormat="1" ht="15.75" x14ac:dyDescent="0.25">
      <c r="A30" s="26"/>
      <c r="B30" s="29" t="s">
        <v>20</v>
      </c>
      <c r="C30" s="29">
        <v>30</v>
      </c>
      <c r="D30" s="30">
        <v>1.95</v>
      </c>
      <c r="E30" s="30">
        <v>0.36</v>
      </c>
      <c r="F30" s="30">
        <v>10.25</v>
      </c>
      <c r="G30" s="30">
        <v>49.6</v>
      </c>
      <c r="H30" s="26"/>
      <c r="I30" s="26"/>
      <c r="J30" s="26"/>
      <c r="K30" s="26"/>
      <c r="L30" s="26"/>
      <c r="M30" s="26"/>
      <c r="N30" s="26"/>
      <c r="O30" s="26"/>
    </row>
    <row r="31" spans="1:15" s="23" customFormat="1" ht="15.75" x14ac:dyDescent="0.25">
      <c r="A31" s="26"/>
      <c r="B31" s="26" t="s">
        <v>65</v>
      </c>
      <c r="C31" s="26"/>
      <c r="D31" s="26">
        <f>SUM(D25:D30)</f>
        <v>30.2</v>
      </c>
      <c r="E31" s="26">
        <f>SUM(E25:E30)</f>
        <v>31.41</v>
      </c>
      <c r="F31" s="26">
        <f>SUM(F25:F30)</f>
        <v>96.74</v>
      </c>
      <c r="G31" s="26">
        <f>SUM(G25:G30)</f>
        <v>786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26"/>
      <c r="B32" s="26" t="s">
        <v>70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26"/>
      <c r="B33" s="29" t="s">
        <v>56</v>
      </c>
      <c r="C33" s="29">
        <v>200</v>
      </c>
      <c r="D33" s="30">
        <v>1.6</v>
      </c>
      <c r="E33" s="30">
        <v>0.5</v>
      </c>
      <c r="F33" s="30">
        <v>22.6</v>
      </c>
      <c r="G33" s="30">
        <v>104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26"/>
      <c r="B34" s="29" t="s">
        <v>12</v>
      </c>
      <c r="C34" s="29">
        <v>200</v>
      </c>
      <c r="D34" s="30">
        <v>1</v>
      </c>
      <c r="E34" s="30">
        <v>0</v>
      </c>
      <c r="F34" s="30">
        <v>23.4</v>
      </c>
      <c r="G34" s="30">
        <v>94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26"/>
      <c r="B35" s="29" t="s">
        <v>13</v>
      </c>
      <c r="C35" s="29">
        <v>50</v>
      </c>
      <c r="D35" s="30">
        <v>3.75</v>
      </c>
      <c r="E35" s="30">
        <v>6.6</v>
      </c>
      <c r="F35" s="30">
        <v>34.5</v>
      </c>
      <c r="G35" s="30">
        <v>197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26"/>
      <c r="B36" s="26" t="s">
        <v>65</v>
      </c>
      <c r="C36" s="26"/>
      <c r="D36" s="26">
        <f>SUM(D33:D35)</f>
        <v>6.35</v>
      </c>
      <c r="E36" s="26">
        <f>SUM(E33:E35)</f>
        <v>7.1</v>
      </c>
      <c r="F36" s="26">
        <f>SUM(F33:F35)</f>
        <v>80.5</v>
      </c>
      <c r="G36" s="26">
        <f>SUM(G33:G35)</f>
        <v>395</v>
      </c>
      <c r="H36" s="26"/>
      <c r="I36" s="26"/>
      <c r="J36" s="26"/>
      <c r="K36" s="26"/>
      <c r="L36" s="26"/>
      <c r="M36" s="26"/>
      <c r="N36" s="26"/>
      <c r="O36" s="26"/>
    </row>
    <row r="37" spans="1:15" ht="15.75" x14ac:dyDescent="0.25">
      <c r="A37" s="26"/>
      <c r="B37" s="26" t="s">
        <v>71</v>
      </c>
      <c r="C37" s="26"/>
      <c r="D37" s="26">
        <f>D36+D31+D23+D19+D11</f>
        <v>101.46</v>
      </c>
      <c r="E37" s="26">
        <f>E36+E31+E23+E19+E11</f>
        <v>97.88000000000001</v>
      </c>
      <c r="F37" s="26">
        <f>F36+F31+F23+F19+F11</f>
        <v>425.84999999999997</v>
      </c>
      <c r="G37" s="26">
        <f>G36+G31+G23+G19+G11</f>
        <v>2962.9</v>
      </c>
      <c r="H37" s="26"/>
      <c r="I37" s="26"/>
      <c r="J37" s="26"/>
      <c r="K37" s="26"/>
      <c r="L37" s="26"/>
      <c r="M37" s="26"/>
      <c r="N37" s="26"/>
      <c r="O37" s="26"/>
    </row>
    <row r="38" spans="1:15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x14ac:dyDescent="0.2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x14ac:dyDescent="0.2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x14ac:dyDescent="0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x14ac:dyDescent="0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x14ac:dyDescent="0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x14ac:dyDescent="0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x14ac:dyDescent="0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x14ac:dyDescent="0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x14ac:dyDescent="0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</sheetData>
  <mergeCells count="7">
    <mergeCell ref="A3:A4"/>
    <mergeCell ref="H3:K3"/>
    <mergeCell ref="L3:O3"/>
    <mergeCell ref="D3:F3"/>
    <mergeCell ref="G3:G4"/>
    <mergeCell ref="C3:C4"/>
    <mergeCell ref="B3:B4"/>
  </mergeCells>
  <phoneticPr fontId="5" type="noConversion"/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"/>
  <sheetViews>
    <sheetView showGridLines="0" workbookViewId="0">
      <selection activeCell="F8" sqref="F8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5" t="s">
        <v>46</v>
      </c>
      <c r="C1" s="15"/>
      <c r="D1" s="19"/>
      <c r="E1" s="19"/>
      <c r="F1" s="19"/>
    </row>
    <row r="2" spans="2:6" x14ac:dyDescent="0.25">
      <c r="B2" s="15" t="s">
        <v>47</v>
      </c>
      <c r="C2" s="15"/>
      <c r="D2" s="19"/>
      <c r="E2" s="19"/>
      <c r="F2" s="19"/>
    </row>
    <row r="3" spans="2:6" x14ac:dyDescent="0.25">
      <c r="B3" s="16"/>
      <c r="C3" s="16"/>
      <c r="D3" s="20"/>
      <c r="E3" s="20"/>
      <c r="F3" s="20"/>
    </row>
    <row r="4" spans="2:6" ht="60" x14ac:dyDescent="0.25">
      <c r="B4" s="16" t="s">
        <v>48</v>
      </c>
      <c r="C4" s="16"/>
      <c r="D4" s="20"/>
      <c r="E4" s="20"/>
      <c r="F4" s="20"/>
    </row>
    <row r="5" spans="2:6" x14ac:dyDescent="0.25">
      <c r="B5" s="16"/>
      <c r="C5" s="16"/>
      <c r="D5" s="20"/>
      <c r="E5" s="20"/>
      <c r="F5" s="20"/>
    </row>
    <row r="6" spans="2:6" ht="30" x14ac:dyDescent="0.25">
      <c r="B6" s="15" t="s">
        <v>49</v>
      </c>
      <c r="C6" s="15"/>
      <c r="D6" s="19"/>
      <c r="E6" s="19" t="s">
        <v>50</v>
      </c>
      <c r="F6" s="19" t="s">
        <v>51</v>
      </c>
    </row>
    <row r="7" spans="2:6" ht="15.75" thickBot="1" x14ac:dyDescent="0.3">
      <c r="B7" s="16"/>
      <c r="C7" s="16"/>
      <c r="D7" s="20"/>
      <c r="E7" s="20"/>
      <c r="F7" s="20"/>
    </row>
    <row r="8" spans="2:6" ht="60.75" thickBot="1" x14ac:dyDescent="0.3">
      <c r="B8" s="17" t="s">
        <v>52</v>
      </c>
      <c r="C8" s="18"/>
      <c r="D8" s="21"/>
      <c r="E8" s="21">
        <v>9</v>
      </c>
      <c r="F8" s="22" t="s">
        <v>53</v>
      </c>
    </row>
    <row r="9" spans="2:6" x14ac:dyDescent="0.25">
      <c r="B9" s="16"/>
      <c r="C9" s="16"/>
      <c r="D9" s="20"/>
      <c r="E9" s="20"/>
      <c r="F9" s="20"/>
    </row>
    <row r="10" spans="2:6" x14ac:dyDescent="0.25">
      <c r="B10" s="16"/>
      <c r="C10" s="16"/>
      <c r="D10" s="20"/>
      <c r="E10" s="20"/>
      <c r="F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2017-02-02T09:48:53Z</cp:lastPrinted>
  <dcterms:created xsi:type="dcterms:W3CDTF">2006-09-28T05:33:49Z</dcterms:created>
  <dcterms:modified xsi:type="dcterms:W3CDTF">2022-01-29T16:14:20Z</dcterms:modified>
</cp:coreProperties>
</file>