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5"/>
  </externalReferenc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A7" i="1"/>
  <c r="B7" i="1"/>
  <c r="C7" i="1"/>
  <c r="D7" i="1"/>
  <c r="E7" i="1"/>
  <c r="F7" i="1"/>
  <c r="G7" i="1"/>
  <c r="D75" i="1" l="1"/>
  <c r="D76" i="1" s="1"/>
  <c r="E75" i="1"/>
  <c r="E76" i="1" s="1"/>
  <c r="F75" i="1"/>
  <c r="F76" i="1" s="1"/>
  <c r="G75" i="1"/>
  <c r="G76" i="1" s="1"/>
  <c r="D140" i="1"/>
  <c r="D141" i="1" s="1"/>
  <c r="D60" i="1" l="1"/>
  <c r="D61" i="1" s="1"/>
  <c r="G43" i="1"/>
  <c r="G44" i="1" s="1"/>
  <c r="D43" i="1"/>
  <c r="D44" i="1" s="1"/>
  <c r="D13" i="1"/>
  <c r="D14" i="1" s="1"/>
  <c r="D27" i="1"/>
  <c r="D28" i="1" s="1"/>
  <c r="D160" i="1" l="1"/>
  <c r="D161" i="1" s="1"/>
  <c r="D110" i="1"/>
  <c r="D111" i="1" s="1"/>
  <c r="D90" i="1"/>
  <c r="D91" i="1" s="1"/>
  <c r="D162" i="1" l="1"/>
  <c r="E160" i="1"/>
  <c r="E161" i="1" s="1"/>
  <c r="F160" i="1"/>
  <c r="F161" i="1" s="1"/>
  <c r="G160" i="1"/>
  <c r="G161" i="1" s="1"/>
  <c r="E140" i="1"/>
  <c r="E141" i="1" s="1"/>
  <c r="F140" i="1"/>
  <c r="F141" i="1" s="1"/>
  <c r="G140" i="1"/>
  <c r="G141" i="1" s="1"/>
  <c r="E124" i="1"/>
  <c r="E125" i="1" s="1"/>
  <c r="F124" i="1"/>
  <c r="F125" i="1" s="1"/>
  <c r="G124" i="1"/>
  <c r="G125" i="1" s="1"/>
  <c r="E90" i="1"/>
  <c r="E91" i="1" s="1"/>
  <c r="F90" i="1"/>
  <c r="F91" i="1" s="1"/>
  <c r="G90" i="1"/>
  <c r="G91" i="1" s="1"/>
  <c r="E43" i="1"/>
  <c r="E44" i="1" s="1"/>
  <c r="F43" i="1"/>
  <c r="F44" i="1" s="1"/>
  <c r="E27" i="1"/>
  <c r="E28" i="1" s="1"/>
  <c r="F27" i="1"/>
  <c r="F28" i="1" s="1"/>
  <c r="G27" i="1"/>
  <c r="G28" i="1" s="1"/>
  <c r="E13" i="1"/>
  <c r="E14" i="1" s="1"/>
  <c r="F13" i="1"/>
  <c r="F14" i="1" s="1"/>
  <c r="G13" i="1"/>
  <c r="G14" i="1" s="1"/>
  <c r="E110" i="1"/>
  <c r="E111" i="1" s="1"/>
  <c r="F110" i="1"/>
  <c r="F111" i="1" s="1"/>
  <c r="G110" i="1"/>
  <c r="G111" i="1" s="1"/>
  <c r="E60" i="1"/>
  <c r="E61" i="1" s="1"/>
  <c r="F60" i="1"/>
  <c r="F61" i="1" s="1"/>
  <c r="G60" i="1"/>
  <c r="G61" i="1" s="1"/>
  <c r="G19" i="2"/>
  <c r="G36" i="2"/>
  <c r="F36" i="2"/>
  <c r="E36" i="2"/>
  <c r="D36" i="2"/>
  <c r="G31" i="2"/>
  <c r="F31" i="2"/>
  <c r="E31" i="2"/>
  <c r="D31" i="2"/>
  <c r="G23" i="2"/>
  <c r="F23" i="2"/>
  <c r="F37" i="2" s="1"/>
  <c r="E23" i="2"/>
  <c r="D23" i="2"/>
  <c r="F19" i="2"/>
  <c r="E19" i="2"/>
  <c r="D19" i="2"/>
  <c r="G11" i="2"/>
  <c r="G37" i="2" s="1"/>
  <c r="F11" i="2"/>
  <c r="E11" i="2"/>
  <c r="D11" i="2"/>
  <c r="E37" i="2" l="1"/>
  <c r="D37" i="2"/>
  <c r="F163" i="1"/>
  <c r="F165" i="1" s="1"/>
  <c r="D163" i="1"/>
  <c r="D165" i="1" s="1"/>
  <c r="G163" i="1"/>
  <c r="G165" i="1" s="1"/>
  <c r="E163" i="1"/>
  <c r="E165" i="1" s="1"/>
  <c r="E162" i="1" l="1"/>
  <c r="E164" i="1" s="1"/>
  <c r="F162" i="1"/>
  <c r="F164" i="1" s="1"/>
  <c r="D164" i="1"/>
  <c r="G162" i="1"/>
  <c r="G164" i="1" s="1"/>
</calcChain>
</file>

<file path=xl/sharedStrings.xml><?xml version="1.0" encoding="utf-8"?>
<sst xmlns="http://schemas.openxmlformats.org/spreadsheetml/2006/main" count="330" uniqueCount="139">
  <si>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</si>
  <si>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</si>
  <si>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</si>
  <si>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</si>
  <si>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</si>
  <si>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</si>
  <si>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</si>
  <si>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</si>
  <si>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</si>
  <si>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</si>
  <si>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</si>
  <si>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</si>
  <si>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</si>
  <si>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</si>
  <si>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</si>
  <si>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</si>
  <si>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</si>
  <si>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</si>
  <si>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</si>
  <si>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</si>
  <si>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</si>
  <si>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</si>
  <si>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</si>
  <si>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</si>
  <si>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</si>
  <si>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</si>
  <si>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</si>
  <si>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>3 день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</si>
  <si>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</si>
  <si>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</si>
  <si>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</si>
  <si>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</si>
  <si>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</si>
  <si>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</si>
  <si>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</si>
  <si>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</si>
  <si>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</si>
  <si>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</si>
  <si>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</si>
  <si>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</si>
  <si>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7-11 лет</t>
  </si>
  <si>
    <t>Пищевые вещества, г</t>
  </si>
  <si>
    <t>Б</t>
  </si>
  <si>
    <t>Ж</t>
  </si>
  <si>
    <t>У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</si>
  <si>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</si>
  <si>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</si>
  <si>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</si>
  <si>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</si>
  <si>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</si>
  <si>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</si>
  <si>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</si>
  <si>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</si>
  <si>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</si>
  <si>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</si>
  <si>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</si>
  <si>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</si>
  <si>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</si>
  <si>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</si>
  <si>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</si>
  <si>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</si>
  <si>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</si>
  <si>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</si>
  <si>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</si>
  <si>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</si>
  <si>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</si>
  <si>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</si>
  <si>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</si>
  <si>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</si>
  <si>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</si>
  <si>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</si>
  <si>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</si>
  <si>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</si>
  <si>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Возрастная категория: 7-11 лет</t>
  </si>
  <si>
    <t>компот из смеси сухофруктов</t>
  </si>
  <si>
    <t xml:space="preserve">сок </t>
  </si>
  <si>
    <t>ТТК №1</t>
  </si>
  <si>
    <t>пюре картофельное</t>
  </si>
  <si>
    <t xml:space="preserve">гуляш </t>
  </si>
  <si>
    <t>ИТОГО</t>
  </si>
  <si>
    <t>Итого за 1 день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</si>
  <si>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</si>
  <si>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</si>
  <si>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</si>
  <si>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</si>
  <si>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</si>
  <si>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</si>
  <si>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</si>
  <si>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</si>
  <si>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</si>
  <si>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</si>
  <si>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</si>
  <si>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</si>
  <si>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</si>
  <si>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</si>
  <si>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</si>
  <si>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колбасные изделия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</si>
  <si>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</si>
  <si>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</si>
  <si>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</si>
  <si>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</si>
  <si>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</si>
  <si>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</si>
  <si>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</si>
  <si>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</si>
  <si>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 xml:space="preserve">Ведомость контроля за рационом питания  (7 -11 лет) </t>
  </si>
  <si>
    <t>1/2 (20)</t>
  </si>
  <si>
    <t>1/40.</t>
  </si>
  <si>
    <t>3/16.</t>
  </si>
  <si>
    <t>14,5.</t>
  </si>
  <si>
    <t>картофель, свежие овощи</t>
  </si>
  <si>
    <t>икра свекольная</t>
  </si>
  <si>
    <t>котлета</t>
  </si>
  <si>
    <t>суп из овощей со сметаной</t>
  </si>
  <si>
    <t>чай с лимоном</t>
  </si>
  <si>
    <t>200/15/7</t>
  </si>
  <si>
    <t>фрукт</t>
  </si>
  <si>
    <t>печенье творожное</t>
  </si>
  <si>
    <t>салат из свежих огурцов</t>
  </si>
  <si>
    <t>печенье Курабье</t>
  </si>
  <si>
    <t>курица запеченая</t>
  </si>
  <si>
    <t>борщ с капустой и карт.со смет.</t>
  </si>
  <si>
    <t>плов</t>
  </si>
  <si>
    <t>вермишель отварная со сл. маслом</t>
  </si>
  <si>
    <t>рыба запеченая</t>
  </si>
  <si>
    <t>рассольник со сметной</t>
  </si>
  <si>
    <t>салат из севжих помидоров</t>
  </si>
  <si>
    <t>салат из свежих помидоров</t>
  </si>
  <si>
    <t>салат из свежих огурцов и помид.</t>
  </si>
  <si>
    <t>каша гречневая с томатным соусом</t>
  </si>
  <si>
    <t>котлета из кур</t>
  </si>
  <si>
    <t>салат из белокачанной капусты</t>
  </si>
  <si>
    <t>суп картофельный с гречневой крупой</t>
  </si>
  <si>
    <t>рис отварной с томатным соусом</t>
  </si>
  <si>
    <t>суп картофельный с рисом</t>
  </si>
  <si>
    <t>макаронные изделия отварные с томатным соусом</t>
  </si>
  <si>
    <t>897/348</t>
  </si>
  <si>
    <t>888/348</t>
  </si>
  <si>
    <t>891/348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</si>
</sst>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3" fillId="3" borderId="0" xfId="0" applyFont="1" applyFill="1"/>
    <xf numFmtId="0" fontId="0" fillId="0" borderId="4" xfId="0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/>
    <xf numFmtId="0" fontId="7" fillId="3" borderId="4" xfId="0" applyFont="1" applyFill="1" applyBorder="1"/>
    <xf numFmtId="0" fontId="7" fillId="3" borderId="4" xfId="0" applyNumberFormat="1" applyFont="1" applyFill="1" applyBorder="1"/>
    <xf numFmtId="0" fontId="7" fillId="6" borderId="4" xfId="0" applyFont="1" applyFill="1" applyBorder="1"/>
    <xf numFmtId="0" fontId="7" fillId="6" borderId="4" xfId="0" applyNumberFormat="1" applyFont="1" applyFill="1" applyBorder="1"/>
    <xf numFmtId="0" fontId="11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2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NumberFormat="1" applyFont="1" applyFill="1"/>
    <xf numFmtId="0" fontId="12" fillId="4" borderId="0" xfId="0" applyFont="1" applyFill="1"/>
    <xf numFmtId="0" fontId="12" fillId="4" borderId="0" xfId="0" applyNumberFormat="1" applyFont="1" applyFill="1"/>
    <xf numFmtId="0" fontId="13" fillId="4" borderId="0" xfId="0" applyNumberFormat="1" applyFont="1" applyFill="1" applyBorder="1"/>
    <xf numFmtId="0" fontId="13" fillId="4" borderId="0" xfId="0" applyNumberFormat="1" applyFont="1" applyFill="1" applyBorder="1" applyAlignment="1"/>
    <xf numFmtId="0" fontId="14" fillId="4" borderId="0" xfId="0" applyFont="1" applyFill="1"/>
    <xf numFmtId="164" fontId="5" fillId="4" borderId="4" xfId="0" applyNumberFormat="1" applyFont="1" applyFill="1" applyBorder="1"/>
    <xf numFmtId="0" fontId="0" fillId="4" borderId="0" xfId="0" applyFill="1" applyBorder="1"/>
    <xf numFmtId="1" fontId="5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2" fillId="4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5" fillId="4" borderId="6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2" fillId="4" borderId="0" xfId="0" applyFont="1" applyFill="1" applyBorder="1"/>
    <xf numFmtId="0" fontId="1" fillId="4" borderId="0" xfId="0" applyFont="1" applyFill="1" applyBorder="1"/>
    <xf numFmtId="164" fontId="5" fillId="7" borderId="4" xfId="0" applyNumberFormat="1" applyFont="1" applyFill="1" applyBorder="1"/>
    <xf numFmtId="1" fontId="5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9" fillId="8" borderId="4" xfId="0" applyNumberFormat="1" applyFont="1" applyFill="1" applyBorder="1"/>
    <xf numFmtId="1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2" fillId="4" borderId="0" xfId="0" applyFont="1" applyFill="1" applyBorder="1"/>
    <xf numFmtId="164" fontId="12" fillId="4" borderId="0" xfId="0" applyNumberFormat="1" applyFont="1" applyFill="1" applyBorder="1"/>
    <xf numFmtId="0" fontId="6" fillId="4" borderId="0" xfId="0" applyFont="1" applyFill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/>
    <xf numFmtId="0" fontId="19" fillId="0" borderId="4" xfId="0" applyFont="1" applyBorder="1" applyAlignment="1">
      <alignment horizontal="center"/>
    </xf>
    <xf numFmtId="0" fontId="0" fillId="0" borderId="7" xfId="0" applyFont="1" applyBorder="1"/>
    <xf numFmtId="0" fontId="0" fillId="0" borderId="4" xfId="0" applyFont="1" applyBorder="1"/>
    <xf numFmtId="0" fontId="12" fillId="4" borderId="7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9" fillId="4" borderId="7" xfId="0" applyFont="1" applyFill="1" applyBorder="1"/>
    <xf numFmtId="0" fontId="19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9" fillId="4" borderId="7" xfId="0" applyFont="1" applyFill="1" applyBorder="1" applyAlignment="1">
      <alignment wrapText="1"/>
    </xf>
    <xf numFmtId="0" fontId="5" fillId="4" borderId="4" xfId="0" applyFont="1" applyFill="1" applyBorder="1"/>
    <xf numFmtId="0" fontId="19" fillId="4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4" xfId="0" applyFont="1" applyFill="1" applyBorder="1"/>
    <xf numFmtId="0" fontId="12" fillId="4" borderId="4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8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left" wrapText="1"/>
    </xf>
    <xf numFmtId="164" fontId="5" fillId="4" borderId="12" xfId="0" applyNumberFormat="1" applyFont="1" applyFill="1" applyBorder="1" applyAlignment="1">
      <alignment horizontal="left" wrapText="1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 wrapText="1"/>
    </xf>
    <xf numFmtId="164" fontId="9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87;&#1088;&#1080;&#1075;&#1086;&#1090;&#1072;&#1074;&#1083;&#1080;&#1074;&#1072;&#1077;&#1084;&#1099;&#1093;%20&#1073;&#1083;&#1102;&#1076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Отчет о совместимости"/>
    </sheetNames>
    <sheetDataSet>
      <sheetData sheetId="0">
        <row r="55">
          <cell r="A55">
            <v>334</v>
          </cell>
          <cell r="B55" t="str">
            <v>суп с мак.изд. и картофелем</v>
          </cell>
          <cell r="C55">
            <v>250</v>
          </cell>
          <cell r="D55">
            <v>2.8</v>
          </cell>
          <cell r="E55">
            <v>2.25</v>
          </cell>
          <cell r="F55">
            <v>18.899999999999999</v>
          </cell>
          <cell r="G55">
            <v>108</v>
          </cell>
        </row>
        <row r="56">
          <cell r="A56">
            <v>698</v>
          </cell>
          <cell r="B56" t="str">
            <v>сосиска отварная</v>
          </cell>
          <cell r="C56" t="str">
            <v>1 шт.</v>
          </cell>
          <cell r="D56">
            <v>5.8</v>
          </cell>
          <cell r="E56">
            <v>12.8</v>
          </cell>
          <cell r="F56">
            <v>0.8</v>
          </cell>
          <cell r="G56">
            <v>142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6"/>
  <sheetViews>
    <sheetView tabSelected="1" showWhiteSpace="0" view="pageLayout" zoomScaleNormal="100" workbookViewId="0">
      <selection activeCell="I1" sqref="I1"/>
    </sheetView>
  </sheetViews>
  <sheetFormatPr defaultRowHeight="15" x14ac:dyDescent="0.25"/>
  <cols>
    <col min="1" max="1" width="7.42578125" style="56" customWidth="1"/>
    <col min="2" max="2" width="29.85546875" style="6" customWidth="1"/>
    <col min="3" max="3" width="9" style="55" customWidth="1"/>
    <col min="4" max="4" width="8.140625" style="61" customWidth="1"/>
    <col min="5" max="5" width="6.5703125" style="61" customWidth="1"/>
    <col min="6" max="6" width="7" style="61" customWidth="1"/>
    <col min="7" max="7" width="9.85546875" style="61" customWidth="1"/>
    <col min="8" max="8" width="9.140625" style="5" customWidth="1"/>
    <col min="9" max="23" width="9.140625" style="1" customWidth="1"/>
  </cols>
  <sheetData>
    <row r="1" spans="1:21" ht="15" customHeight="1" x14ac:dyDescent="0.3">
      <c r="A1" s="114" t="s">
        <v>73</v>
      </c>
      <c r="B1" s="114"/>
      <c r="C1" s="114"/>
      <c r="D1" s="114"/>
      <c r="E1" s="114"/>
      <c r="F1" s="114"/>
      <c r="G1" s="114"/>
    </row>
    <row r="2" spans="1:21" x14ac:dyDescent="0.25">
      <c r="A2" s="115" t="s">
        <v>25</v>
      </c>
      <c r="B2" s="115"/>
      <c r="C2" s="115"/>
      <c r="D2" s="115"/>
      <c r="E2" s="115"/>
      <c r="F2" s="115"/>
      <c r="G2" s="115"/>
    </row>
    <row r="3" spans="1:21" ht="45" customHeight="1" x14ac:dyDescent="0.25">
      <c r="A3" s="117" t="s">
        <v>56</v>
      </c>
      <c r="B3" s="118" t="s">
        <v>57</v>
      </c>
      <c r="C3" s="118" t="s">
        <v>58</v>
      </c>
      <c r="D3" s="117" t="s">
        <v>41</v>
      </c>
      <c r="E3" s="117"/>
      <c r="F3" s="117"/>
      <c r="G3" s="118" t="s">
        <v>63</v>
      </c>
      <c r="H3" s="8"/>
      <c r="I3" s="9"/>
      <c r="J3" s="8"/>
      <c r="K3" s="9"/>
      <c r="L3" s="9"/>
      <c r="M3" s="9"/>
      <c r="N3" s="9"/>
      <c r="O3" s="33"/>
      <c r="P3" s="33"/>
      <c r="Q3" s="33"/>
      <c r="R3" s="34"/>
      <c r="S3" s="34"/>
      <c r="T3" s="34"/>
      <c r="U3" s="34"/>
    </row>
    <row r="4" spans="1:21" x14ac:dyDescent="0.25">
      <c r="A4" s="117"/>
      <c r="B4" s="118"/>
      <c r="C4" s="118"/>
      <c r="D4" s="35" t="s">
        <v>42</v>
      </c>
      <c r="E4" s="35" t="s">
        <v>43</v>
      </c>
      <c r="F4" s="35" t="s">
        <v>44</v>
      </c>
      <c r="G4" s="118"/>
      <c r="H4" s="8"/>
      <c r="I4" s="9"/>
      <c r="J4" s="38"/>
      <c r="K4" s="38"/>
      <c r="L4" s="38"/>
      <c r="M4" s="38"/>
      <c r="N4" s="38"/>
      <c r="O4" s="39"/>
      <c r="P4" s="39"/>
      <c r="Q4" s="39"/>
      <c r="R4" s="40"/>
      <c r="S4" s="41"/>
      <c r="T4" s="41"/>
      <c r="U4" s="41"/>
    </row>
    <row r="5" spans="1:21" s="2" customFormat="1" x14ac:dyDescent="0.25">
      <c r="A5" s="36"/>
      <c r="B5" s="120" t="s">
        <v>14</v>
      </c>
      <c r="C5" s="121"/>
      <c r="D5" s="121"/>
      <c r="E5" s="121"/>
      <c r="F5" s="121"/>
      <c r="G5" s="121"/>
      <c r="H5" s="10"/>
      <c r="I5" s="10"/>
      <c r="J5" s="38"/>
      <c r="K5" s="83"/>
      <c r="L5" s="84"/>
      <c r="M5" s="84"/>
      <c r="N5" s="84"/>
      <c r="O5" s="84"/>
      <c r="P5" s="84"/>
      <c r="Q5" s="84"/>
      <c r="R5" s="84"/>
      <c r="S5" s="84"/>
      <c r="T5" s="51"/>
      <c r="U5" s="38"/>
    </row>
    <row r="6" spans="1:21" x14ac:dyDescent="0.25">
      <c r="A6" s="36">
        <v>56</v>
      </c>
      <c r="B6" s="43" t="s">
        <v>118</v>
      </c>
      <c r="C6" s="45">
        <v>80</v>
      </c>
      <c r="D6" s="50">
        <v>1.6</v>
      </c>
      <c r="E6" s="50">
        <v>5.3</v>
      </c>
      <c r="F6" s="50">
        <v>3.6</v>
      </c>
      <c r="G6" s="50">
        <v>69.3</v>
      </c>
      <c r="H6" s="8"/>
      <c r="I6" s="9"/>
      <c r="J6" s="38"/>
      <c r="K6" s="38"/>
      <c r="L6" s="39"/>
      <c r="M6" s="39"/>
      <c r="N6" s="39"/>
      <c r="O6" s="39"/>
      <c r="P6" s="39"/>
      <c r="Q6" s="39"/>
      <c r="R6" s="39"/>
      <c r="S6" s="37"/>
      <c r="T6" s="39"/>
      <c r="U6" s="38"/>
    </row>
    <row r="7" spans="1:21" x14ac:dyDescent="0.25">
      <c r="A7" s="36">
        <f>[1]Лист1!A55</f>
        <v>334</v>
      </c>
      <c r="B7" s="43" t="str">
        <f>[1]Лист1!B55</f>
        <v>суп с мак.изд. и картофелем</v>
      </c>
      <c r="C7" s="45">
        <f>[1]Лист1!C55</f>
        <v>250</v>
      </c>
      <c r="D7" s="50">
        <f>[1]Лист1!D55</f>
        <v>2.8</v>
      </c>
      <c r="E7" s="50">
        <f>[1]Лист1!E55</f>
        <v>2.25</v>
      </c>
      <c r="F7" s="50">
        <f>[1]Лист1!F55</f>
        <v>18.899999999999999</v>
      </c>
      <c r="G7" s="50">
        <f>[1]Лист1!G55</f>
        <v>108</v>
      </c>
      <c r="H7" s="8"/>
      <c r="I7" s="9"/>
      <c r="J7" s="42"/>
      <c r="U7" s="42"/>
    </row>
    <row r="8" spans="1:21" s="7" customFormat="1" x14ac:dyDescent="0.25">
      <c r="A8" s="36">
        <f>[1]Лист1!A56</f>
        <v>698</v>
      </c>
      <c r="B8" s="43" t="str">
        <f>[1]Лист1!B56</f>
        <v>сосиска отварная</v>
      </c>
      <c r="C8" s="45" t="str">
        <f>[1]Лист1!C56</f>
        <v>1 шт.</v>
      </c>
      <c r="D8" s="50">
        <f>[1]Лист1!D56</f>
        <v>5.8</v>
      </c>
      <c r="E8" s="50">
        <f>[1]Лист1!E56</f>
        <v>12.8</v>
      </c>
      <c r="F8" s="50">
        <f>[1]Лист1!F56</f>
        <v>0.8</v>
      </c>
      <c r="G8" s="50">
        <f>[1]Лист1!G56</f>
        <v>142</v>
      </c>
      <c r="H8" s="8"/>
      <c r="I8" s="9"/>
      <c r="J8" s="38"/>
      <c r="K8" s="1"/>
      <c r="L8" s="1"/>
      <c r="M8" s="1"/>
      <c r="N8" s="1"/>
      <c r="O8" s="1"/>
      <c r="P8" s="1"/>
      <c r="Q8" s="1"/>
      <c r="R8" s="1"/>
      <c r="S8" s="1"/>
      <c r="T8" s="1"/>
      <c r="U8" s="38"/>
    </row>
    <row r="9" spans="1:21" s="7" customFormat="1" ht="30" x14ac:dyDescent="0.25">
      <c r="A9" s="36" t="s">
        <v>137</v>
      </c>
      <c r="B9" s="106" t="s">
        <v>129</v>
      </c>
      <c r="C9" s="45">
        <v>150</v>
      </c>
      <c r="D9" s="50">
        <v>13.9</v>
      </c>
      <c r="E9" s="50">
        <v>3.6</v>
      </c>
      <c r="F9" s="50">
        <v>73.5</v>
      </c>
      <c r="G9" s="50">
        <v>380.4</v>
      </c>
      <c r="H9" s="8"/>
      <c r="I9" s="9"/>
      <c r="J9" s="38"/>
      <c r="K9" s="1"/>
      <c r="L9" s="1"/>
      <c r="M9" s="1"/>
      <c r="N9" s="1"/>
      <c r="O9" s="1"/>
      <c r="P9" s="1"/>
      <c r="Q9" s="1"/>
      <c r="R9" s="1"/>
      <c r="S9" s="1"/>
      <c r="T9" s="1"/>
      <c r="U9" s="38"/>
    </row>
    <row r="10" spans="1:21" s="2" customFormat="1" x14ac:dyDescent="0.25">
      <c r="A10" s="36">
        <v>1168</v>
      </c>
      <c r="B10" s="43" t="s">
        <v>114</v>
      </c>
      <c r="C10" s="45" t="s">
        <v>115</v>
      </c>
      <c r="D10" s="50">
        <v>0.3</v>
      </c>
      <c r="E10" s="50">
        <v>0.1</v>
      </c>
      <c r="F10" s="50">
        <v>15.2</v>
      </c>
      <c r="G10" s="50">
        <v>63</v>
      </c>
      <c r="H10" s="10"/>
      <c r="I10" s="10"/>
      <c r="J10" s="10"/>
      <c r="K10" s="10"/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spans="1:21" s="2" customFormat="1" x14ac:dyDescent="0.25">
      <c r="A11" s="36" t="s">
        <v>76</v>
      </c>
      <c r="B11" s="43" t="s">
        <v>117</v>
      </c>
      <c r="C11" s="45">
        <v>100</v>
      </c>
      <c r="D11" s="50">
        <v>9.14</v>
      </c>
      <c r="E11" s="50">
        <v>13.13</v>
      </c>
      <c r="F11" s="50">
        <v>53.27</v>
      </c>
      <c r="G11" s="50">
        <v>354.49</v>
      </c>
      <c r="H11" s="10"/>
      <c r="I11" s="10"/>
      <c r="J11" s="10"/>
      <c r="K11" s="10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spans="1:21" x14ac:dyDescent="0.25">
      <c r="A12" s="36"/>
      <c r="B12" s="43" t="s">
        <v>20</v>
      </c>
      <c r="C12" s="45">
        <v>40</v>
      </c>
      <c r="D12" s="50">
        <v>2.8</v>
      </c>
      <c r="E12" s="50">
        <v>0.5</v>
      </c>
      <c r="F12" s="50">
        <v>14.6</v>
      </c>
      <c r="G12" s="50">
        <v>71</v>
      </c>
      <c r="H12" s="8"/>
      <c r="I12" s="9"/>
      <c r="K12" s="9"/>
      <c r="L12" s="10"/>
      <c r="M12" s="10"/>
      <c r="N12" s="10"/>
      <c r="O12" s="10"/>
      <c r="P12" s="10"/>
      <c r="Q12" s="10"/>
      <c r="R12" s="10"/>
      <c r="S12" s="10"/>
      <c r="T12" s="10"/>
    </row>
    <row r="13" spans="1:21" x14ac:dyDescent="0.25">
      <c r="A13" s="36"/>
      <c r="B13" s="43" t="s">
        <v>11</v>
      </c>
      <c r="C13" s="45"/>
      <c r="D13" s="50">
        <f>SUM(D6:D12)</f>
        <v>36.340000000000003</v>
      </c>
      <c r="E13" s="50">
        <f>SUM(E6:E12)</f>
        <v>37.680000000000007</v>
      </c>
      <c r="F13" s="50">
        <f>SUM(F6:F12)</f>
        <v>179.87</v>
      </c>
      <c r="G13" s="50">
        <f>SUM(G6:G12)</f>
        <v>1188.19</v>
      </c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5">
      <c r="A14" s="36"/>
      <c r="B14" s="75" t="s">
        <v>79</v>
      </c>
      <c r="C14" s="76"/>
      <c r="D14" s="77">
        <f>SUM(D13)</f>
        <v>36.340000000000003</v>
      </c>
      <c r="E14" s="77">
        <f>SUM(E13)</f>
        <v>37.680000000000007</v>
      </c>
      <c r="F14" s="77">
        <f>SUM(F13)</f>
        <v>179.87</v>
      </c>
      <c r="G14" s="77">
        <f>SUM(G13)</f>
        <v>1188.19</v>
      </c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5">
      <c r="A15" s="60"/>
      <c r="B15" s="51"/>
      <c r="C15" s="63"/>
      <c r="D15" s="54"/>
      <c r="E15" s="54"/>
      <c r="F15" s="54"/>
      <c r="G15" s="54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B16" s="46"/>
      <c r="C16" s="52"/>
      <c r="D16" s="52"/>
      <c r="E16" s="52"/>
      <c r="F16" s="52"/>
      <c r="G16" s="52"/>
      <c r="K16" s="9"/>
      <c r="L16" s="9"/>
      <c r="M16" s="123"/>
      <c r="N16" s="123"/>
      <c r="O16" s="123"/>
      <c r="P16" s="123"/>
      <c r="Q16" s="123"/>
      <c r="R16" s="34"/>
      <c r="S16" s="34"/>
      <c r="T16" s="34"/>
    </row>
    <row r="17" spans="1:23" ht="30" customHeight="1" x14ac:dyDescent="0.25">
      <c r="A17" s="116" t="s">
        <v>26</v>
      </c>
      <c r="B17" s="116"/>
      <c r="C17" s="116"/>
      <c r="D17" s="116"/>
      <c r="E17" s="116"/>
      <c r="F17" s="116"/>
      <c r="G17" s="116"/>
    </row>
    <row r="18" spans="1:23" x14ac:dyDescent="0.25">
      <c r="A18" s="117" t="s">
        <v>56</v>
      </c>
      <c r="B18" s="134" t="s">
        <v>57</v>
      </c>
      <c r="C18" s="134" t="s">
        <v>58</v>
      </c>
      <c r="D18" s="125" t="s">
        <v>41</v>
      </c>
      <c r="E18" s="125"/>
      <c r="F18" s="125"/>
      <c r="G18" s="134" t="s">
        <v>63</v>
      </c>
    </row>
    <row r="19" spans="1:23" s="3" customFormat="1" x14ac:dyDescent="0.25">
      <c r="A19" s="117"/>
      <c r="B19" s="134"/>
      <c r="C19" s="134"/>
      <c r="D19" s="48" t="s">
        <v>42</v>
      </c>
      <c r="E19" s="48" t="s">
        <v>43</v>
      </c>
      <c r="F19" s="48" t="s">
        <v>44</v>
      </c>
      <c r="G19" s="134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3" x14ac:dyDescent="0.25">
      <c r="A20" s="57"/>
      <c r="B20" s="120" t="s">
        <v>14</v>
      </c>
      <c r="C20" s="121"/>
      <c r="D20" s="121"/>
      <c r="E20" s="121"/>
      <c r="F20" s="121"/>
      <c r="G20" s="121"/>
      <c r="K20" s="2"/>
    </row>
    <row r="21" spans="1:23" x14ac:dyDescent="0.25">
      <c r="A21" s="36">
        <v>59</v>
      </c>
      <c r="B21" s="43" t="s">
        <v>126</v>
      </c>
      <c r="C21" s="45">
        <v>80</v>
      </c>
      <c r="D21" s="50">
        <v>1.2</v>
      </c>
      <c r="E21" s="50">
        <v>3.3</v>
      </c>
      <c r="F21" s="50">
        <v>2.9</v>
      </c>
      <c r="G21" s="50">
        <v>47.2</v>
      </c>
      <c r="L21" s="2"/>
      <c r="M21" s="2"/>
      <c r="N21" s="2"/>
      <c r="O21" s="2"/>
      <c r="P21" s="2"/>
      <c r="Q21" s="2"/>
      <c r="R21" s="2"/>
      <c r="S21" s="2"/>
      <c r="T21" s="2"/>
    </row>
    <row r="22" spans="1:23" s="2" customFormat="1" x14ac:dyDescent="0.25">
      <c r="A22" s="36">
        <v>319</v>
      </c>
      <c r="B22" s="43" t="s">
        <v>32</v>
      </c>
      <c r="C22" s="45">
        <v>250</v>
      </c>
      <c r="D22" s="50">
        <v>5.58</v>
      </c>
      <c r="E22" s="50">
        <v>4.8600000000000003</v>
      </c>
      <c r="F22" s="50">
        <v>18.5</v>
      </c>
      <c r="G22" s="50">
        <v>142.19999999999999</v>
      </c>
      <c r="L22" s="3"/>
      <c r="M22" s="3"/>
      <c r="N22" s="3"/>
      <c r="O22" s="3"/>
      <c r="P22" s="3"/>
      <c r="Q22" s="3"/>
      <c r="R22" s="3"/>
      <c r="S22" s="3"/>
      <c r="T22" s="3"/>
    </row>
    <row r="23" spans="1:23" s="3" customFormat="1" x14ac:dyDescent="0.25">
      <c r="A23" s="36">
        <v>862</v>
      </c>
      <c r="B23" s="43" t="s">
        <v>130</v>
      </c>
      <c r="C23" s="45">
        <v>100</v>
      </c>
      <c r="D23" s="50">
        <v>16.399999999999999</v>
      </c>
      <c r="E23" s="50">
        <v>9.4</v>
      </c>
      <c r="F23" s="50">
        <v>12.8</v>
      </c>
      <c r="G23" s="50">
        <v>201.6</v>
      </c>
      <c r="L23" s="1"/>
      <c r="M23" s="1"/>
      <c r="N23" s="1"/>
      <c r="O23" s="1"/>
      <c r="P23" s="1"/>
      <c r="Q23" s="1"/>
      <c r="R23" s="1"/>
      <c r="S23" s="1"/>
      <c r="T23" s="1"/>
    </row>
    <row r="24" spans="1:23" s="67" customFormat="1" x14ac:dyDescent="0.25">
      <c r="A24" s="36">
        <v>903</v>
      </c>
      <c r="B24" s="43" t="s">
        <v>77</v>
      </c>
      <c r="C24" s="45">
        <v>150</v>
      </c>
      <c r="D24" s="50">
        <v>2.7</v>
      </c>
      <c r="E24" s="50">
        <v>4.68</v>
      </c>
      <c r="F24" s="50">
        <v>17.5</v>
      </c>
      <c r="G24" s="50">
        <v>123.3</v>
      </c>
      <c r="H24" s="65"/>
      <c r="I24" s="66"/>
      <c r="J24" s="66"/>
      <c r="K24" s="44"/>
      <c r="L24" s="44"/>
      <c r="M24" s="124"/>
      <c r="N24" s="124"/>
      <c r="O24" s="124"/>
      <c r="P24" s="124"/>
      <c r="Q24" s="124"/>
      <c r="R24" s="34"/>
      <c r="S24" s="34"/>
      <c r="T24" s="34"/>
      <c r="U24" s="66"/>
      <c r="V24" s="66"/>
      <c r="W24" s="66"/>
    </row>
    <row r="25" spans="1:23" s="68" customFormat="1" x14ac:dyDescent="0.25">
      <c r="A25" s="36"/>
      <c r="B25" s="43" t="s">
        <v>75</v>
      </c>
      <c r="C25" s="45">
        <v>200</v>
      </c>
      <c r="D25" s="50">
        <v>1</v>
      </c>
      <c r="E25" s="50">
        <v>0</v>
      </c>
      <c r="F25" s="50">
        <v>23.4</v>
      </c>
      <c r="G25" s="50">
        <v>94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3" s="69" customFormat="1" x14ac:dyDescent="0.25">
      <c r="A26" s="36"/>
      <c r="B26" s="43" t="s">
        <v>20</v>
      </c>
      <c r="C26" s="45">
        <v>40</v>
      </c>
      <c r="D26" s="50">
        <v>2.8</v>
      </c>
      <c r="E26" s="50">
        <v>0.5</v>
      </c>
      <c r="F26" s="50">
        <v>14.6</v>
      </c>
      <c r="G26" s="50">
        <v>71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3" s="67" customFormat="1" x14ac:dyDescent="0.25">
      <c r="A27" s="36"/>
      <c r="B27" s="43" t="s">
        <v>11</v>
      </c>
      <c r="C27" s="50"/>
      <c r="D27" s="50">
        <f>SUM(D21:D26)</f>
        <v>29.68</v>
      </c>
      <c r="E27" s="50">
        <f>SUM(E21:E26)</f>
        <v>22.740000000000002</v>
      </c>
      <c r="F27" s="50">
        <f>SUM(F21:F26)</f>
        <v>89.699999999999989</v>
      </c>
      <c r="G27" s="50">
        <f>SUM(G21:G26)</f>
        <v>679.3</v>
      </c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</row>
    <row r="28" spans="1:23" s="67" customFormat="1" x14ac:dyDescent="0.25">
      <c r="A28" s="36"/>
      <c r="B28" s="75" t="s">
        <v>79</v>
      </c>
      <c r="C28" s="76"/>
      <c r="D28" s="77">
        <f>SUM(D27)</f>
        <v>29.68</v>
      </c>
      <c r="E28" s="77">
        <f>SUM(E27)</f>
        <v>22.740000000000002</v>
      </c>
      <c r="F28" s="77">
        <f>SUM(F27)</f>
        <v>89.699999999999989</v>
      </c>
      <c r="G28" s="77">
        <f>SUM(G27)</f>
        <v>679.3</v>
      </c>
      <c r="H28" s="65"/>
      <c r="I28" s="66"/>
      <c r="J28" s="66"/>
      <c r="K28" s="66"/>
      <c r="L28" s="68"/>
      <c r="M28" s="68"/>
      <c r="N28" s="68"/>
      <c r="O28" s="68"/>
      <c r="P28" s="68"/>
      <c r="Q28" s="68"/>
      <c r="R28" s="68"/>
      <c r="S28" s="68"/>
      <c r="T28" s="68"/>
      <c r="U28" s="66"/>
      <c r="V28" s="66"/>
      <c r="W28" s="66"/>
    </row>
    <row r="29" spans="1:23" s="67" customFormat="1" x14ac:dyDescent="0.25">
      <c r="A29" s="60"/>
      <c r="B29" s="51"/>
      <c r="C29" s="63"/>
      <c r="D29" s="54"/>
      <c r="E29" s="54"/>
      <c r="F29" s="54"/>
      <c r="G29" s="54"/>
      <c r="H29" s="70"/>
      <c r="I29" s="44"/>
      <c r="J29" s="70"/>
      <c r="K29" s="68"/>
      <c r="L29" s="66"/>
      <c r="M29" s="66"/>
      <c r="N29" s="66"/>
      <c r="O29" s="66"/>
      <c r="P29" s="66"/>
      <c r="Q29" s="66"/>
      <c r="R29" s="66"/>
      <c r="S29" s="66"/>
      <c r="T29" s="66"/>
      <c r="U29" s="34"/>
      <c r="V29" s="66"/>
      <c r="W29" s="66"/>
    </row>
    <row r="30" spans="1:23" s="67" customFormat="1" x14ac:dyDescent="0.25">
      <c r="A30" s="60"/>
      <c r="B30" s="51"/>
      <c r="C30" s="63"/>
      <c r="D30" s="54"/>
      <c r="E30" s="54"/>
      <c r="F30" s="54"/>
      <c r="G30" s="54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s="67" customFormat="1" x14ac:dyDescent="0.25">
      <c r="A31" s="58"/>
      <c r="B31" s="47"/>
      <c r="C31" s="53"/>
      <c r="D31" s="53"/>
      <c r="E31" s="53"/>
      <c r="F31" s="53"/>
      <c r="G31" s="53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x14ac:dyDescent="0.25">
      <c r="A32" s="116" t="s">
        <v>27</v>
      </c>
      <c r="B32" s="116"/>
      <c r="C32" s="116"/>
      <c r="D32" s="116"/>
      <c r="E32" s="116"/>
      <c r="F32" s="116"/>
      <c r="G32" s="116"/>
      <c r="H32" s="8"/>
      <c r="I32" s="9"/>
      <c r="J32" s="8"/>
      <c r="K32" s="3"/>
      <c r="U32" s="34"/>
    </row>
    <row r="33" spans="1:23" x14ac:dyDescent="0.25">
      <c r="A33" s="117" t="s">
        <v>56</v>
      </c>
      <c r="B33" s="119" t="s">
        <v>57</v>
      </c>
      <c r="C33" s="119" t="s">
        <v>58</v>
      </c>
      <c r="D33" s="122" t="s">
        <v>41</v>
      </c>
      <c r="E33" s="122"/>
      <c r="F33" s="122"/>
      <c r="G33" s="119" t="s">
        <v>63</v>
      </c>
    </row>
    <row r="34" spans="1:23" s="2" customFormat="1" x14ac:dyDescent="0.25">
      <c r="A34" s="117"/>
      <c r="B34" s="119"/>
      <c r="C34" s="119"/>
      <c r="D34" s="49" t="s">
        <v>42</v>
      </c>
      <c r="E34" s="49" t="s">
        <v>43</v>
      </c>
      <c r="F34" s="49" t="s">
        <v>44</v>
      </c>
      <c r="G34" s="119"/>
      <c r="K34" s="1"/>
    </row>
    <row r="35" spans="1:23" s="3" customFormat="1" x14ac:dyDescent="0.25">
      <c r="A35" s="57"/>
      <c r="B35" s="120" t="s">
        <v>14</v>
      </c>
      <c r="C35" s="121"/>
      <c r="D35" s="121"/>
      <c r="E35" s="121"/>
      <c r="F35" s="121"/>
      <c r="G35" s="121"/>
      <c r="K35" s="1"/>
    </row>
    <row r="36" spans="1:23" x14ac:dyDescent="0.25">
      <c r="A36" s="36">
        <v>22</v>
      </c>
      <c r="B36" s="43" t="s">
        <v>111</v>
      </c>
      <c r="C36" s="45">
        <v>80</v>
      </c>
      <c r="D36" s="50">
        <v>1.9</v>
      </c>
      <c r="E36" s="50">
        <v>5.3</v>
      </c>
      <c r="F36" s="50">
        <v>9.3000000000000007</v>
      </c>
      <c r="G36" s="50">
        <v>95.2</v>
      </c>
      <c r="L36" s="2"/>
      <c r="M36" s="2"/>
      <c r="N36" s="2"/>
      <c r="O36" s="2"/>
      <c r="P36" s="2"/>
      <c r="Q36" s="2"/>
      <c r="R36" s="2"/>
      <c r="S36" s="2"/>
      <c r="T36" s="2"/>
    </row>
    <row r="37" spans="1:23" s="12" customFormat="1" ht="17.25" customHeight="1" x14ac:dyDescent="0.25">
      <c r="A37" s="59">
        <v>274</v>
      </c>
      <c r="B37" s="62" t="s">
        <v>121</v>
      </c>
      <c r="C37" s="45">
        <v>25</v>
      </c>
      <c r="D37" s="50">
        <v>2.2999999999999998</v>
      </c>
      <c r="E37" s="50">
        <v>3.7</v>
      </c>
      <c r="F37" s="50">
        <v>7</v>
      </c>
      <c r="G37" s="50">
        <v>64.3</v>
      </c>
      <c r="H37" s="11"/>
      <c r="K37" s="13"/>
      <c r="L37" s="7"/>
      <c r="M37" s="7"/>
      <c r="N37" s="7"/>
      <c r="O37" s="7"/>
      <c r="P37" s="7"/>
      <c r="Q37" s="7"/>
      <c r="R37" s="7"/>
      <c r="S37" s="7"/>
      <c r="T37" s="7"/>
    </row>
    <row r="38" spans="1:23" x14ac:dyDescent="0.25">
      <c r="A38" s="36">
        <v>779</v>
      </c>
      <c r="B38" s="43" t="s">
        <v>122</v>
      </c>
      <c r="C38" s="45">
        <v>200</v>
      </c>
      <c r="D38" s="50">
        <v>17.3</v>
      </c>
      <c r="E38" s="50">
        <v>9.3000000000000007</v>
      </c>
      <c r="F38" s="50">
        <v>30.1</v>
      </c>
      <c r="G38" s="50">
        <v>275</v>
      </c>
      <c r="K38" s="9"/>
      <c r="L38" s="9"/>
      <c r="M38" s="123" t="s">
        <v>40</v>
      </c>
      <c r="N38" s="123"/>
      <c r="O38" s="123"/>
      <c r="P38" s="123"/>
      <c r="Q38" s="123"/>
      <c r="R38" s="34"/>
      <c r="S38" s="34"/>
      <c r="T38" s="34"/>
    </row>
    <row r="39" spans="1:23" s="69" customFormat="1" x14ac:dyDescent="0.25">
      <c r="A39" s="36">
        <v>1168</v>
      </c>
      <c r="B39" s="43" t="s">
        <v>114</v>
      </c>
      <c r="C39" s="45" t="s">
        <v>115</v>
      </c>
      <c r="D39" s="50">
        <v>0.3</v>
      </c>
      <c r="E39" s="50">
        <v>0.1</v>
      </c>
      <c r="F39" s="50">
        <v>15.2</v>
      </c>
      <c r="G39" s="50">
        <v>63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1:23" s="67" customFormat="1" x14ac:dyDescent="0.25">
      <c r="A40" s="36">
        <v>42</v>
      </c>
      <c r="B40" s="43" t="s">
        <v>9</v>
      </c>
      <c r="C40" s="45">
        <v>20</v>
      </c>
      <c r="D40" s="50">
        <v>4.5999999999999996</v>
      </c>
      <c r="E40" s="50">
        <v>6</v>
      </c>
      <c r="F40" s="50">
        <v>0</v>
      </c>
      <c r="G40" s="50">
        <v>74</v>
      </c>
      <c r="H40" s="65"/>
      <c r="I40" s="66"/>
      <c r="J40" s="66"/>
      <c r="K40" s="66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6"/>
    </row>
    <row r="41" spans="1:23" s="67" customFormat="1" x14ac:dyDescent="0.25">
      <c r="A41" s="36"/>
      <c r="B41" s="43" t="s">
        <v>8</v>
      </c>
      <c r="C41" s="45">
        <v>40</v>
      </c>
      <c r="D41" s="50">
        <v>3</v>
      </c>
      <c r="E41" s="50">
        <v>0.3</v>
      </c>
      <c r="F41" s="50">
        <v>18.7</v>
      </c>
      <c r="G41" s="50">
        <v>85</v>
      </c>
      <c r="H41" s="70"/>
      <c r="I41" s="44"/>
      <c r="J41" s="70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34"/>
      <c r="V41" s="66"/>
      <c r="W41" s="66"/>
    </row>
    <row r="42" spans="1:23" s="67" customFormat="1" x14ac:dyDescent="0.25">
      <c r="A42" s="36"/>
      <c r="B42" s="43" t="s">
        <v>20</v>
      </c>
      <c r="C42" s="45">
        <v>40</v>
      </c>
      <c r="D42" s="50">
        <v>2.8</v>
      </c>
      <c r="E42" s="50">
        <v>0.5</v>
      </c>
      <c r="F42" s="50">
        <v>14.6</v>
      </c>
      <c r="G42" s="50">
        <v>71</v>
      </c>
      <c r="H42" s="70"/>
      <c r="I42" s="44"/>
      <c r="J42" s="70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34"/>
      <c r="V42" s="66"/>
      <c r="W42" s="66"/>
    </row>
    <row r="43" spans="1:23" s="67" customFormat="1" x14ac:dyDescent="0.25">
      <c r="A43" s="36"/>
      <c r="B43" s="43" t="s">
        <v>11</v>
      </c>
      <c r="C43" s="50"/>
      <c r="D43" s="50">
        <f>SUM(D36:D42)</f>
        <v>32.199999999999996</v>
      </c>
      <c r="E43" s="50">
        <f>SUM(E36:E42)</f>
        <v>25.200000000000003</v>
      </c>
      <c r="F43" s="50">
        <f>SUM(F36:F42)</f>
        <v>94.9</v>
      </c>
      <c r="G43" s="50">
        <f>SUM(G36:G42)</f>
        <v>727.5</v>
      </c>
      <c r="H43" s="70"/>
      <c r="I43" s="44"/>
      <c r="J43" s="70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34"/>
      <c r="V43" s="66"/>
      <c r="W43" s="66"/>
    </row>
    <row r="44" spans="1:23" s="67" customFormat="1" x14ac:dyDescent="0.25">
      <c r="A44" s="36"/>
      <c r="B44" s="75" t="s">
        <v>79</v>
      </c>
      <c r="C44" s="76"/>
      <c r="D44" s="77">
        <f>SUM(D43)</f>
        <v>32.199999999999996</v>
      </c>
      <c r="E44" s="77">
        <f>SUM(E43)</f>
        <v>25.200000000000003</v>
      </c>
      <c r="F44" s="77">
        <f>SUM(F43)</f>
        <v>94.9</v>
      </c>
      <c r="G44" s="77">
        <f>SUM(G43)</f>
        <v>727.5</v>
      </c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</row>
    <row r="45" spans="1:23" s="68" customFormat="1" x14ac:dyDescent="0.25">
      <c r="A45" s="60"/>
      <c r="B45" s="51"/>
      <c r="C45" s="63"/>
      <c r="D45" s="54"/>
      <c r="E45" s="54"/>
      <c r="F45" s="54"/>
      <c r="G45" s="54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3" s="67" customFormat="1" x14ac:dyDescent="0.25">
      <c r="A46" s="60"/>
      <c r="B46" s="51"/>
      <c r="C46" s="63"/>
      <c r="D46" s="54"/>
      <c r="E46" s="54"/>
      <c r="F46" s="54"/>
      <c r="G46" s="54"/>
      <c r="H46" s="65"/>
      <c r="I46" s="66"/>
      <c r="J46" s="66"/>
      <c r="K46" s="66"/>
      <c r="L46" s="69"/>
      <c r="M46" s="69"/>
      <c r="N46" s="69"/>
      <c r="O46" s="69"/>
      <c r="P46" s="69"/>
      <c r="Q46" s="69"/>
      <c r="R46" s="69"/>
      <c r="S46" s="69"/>
      <c r="T46" s="69"/>
      <c r="U46" s="66"/>
      <c r="V46" s="66"/>
      <c r="W46" s="66"/>
    </row>
    <row r="47" spans="1:23" s="67" customFormat="1" x14ac:dyDescent="0.25">
      <c r="A47" s="60"/>
      <c r="B47" s="51"/>
      <c r="C47" s="63"/>
      <c r="D47" s="54"/>
      <c r="E47" s="54"/>
      <c r="F47" s="54"/>
      <c r="G47" s="54"/>
      <c r="H47" s="65"/>
      <c r="I47" s="66"/>
      <c r="J47" s="66"/>
      <c r="K47" s="66"/>
      <c r="L47" s="69"/>
      <c r="M47" s="69"/>
      <c r="N47" s="69"/>
      <c r="O47" s="69"/>
      <c r="P47" s="69"/>
      <c r="Q47" s="69"/>
      <c r="R47" s="69"/>
      <c r="S47" s="69"/>
      <c r="T47" s="69"/>
      <c r="U47" s="66"/>
      <c r="V47" s="66"/>
      <c r="W47" s="66"/>
    </row>
    <row r="48" spans="1:23" s="67" customFormat="1" x14ac:dyDescent="0.25">
      <c r="A48" s="60"/>
      <c r="B48" s="51"/>
      <c r="C48" s="54"/>
      <c r="D48" s="54"/>
      <c r="E48" s="54"/>
      <c r="F48" s="54"/>
      <c r="G48" s="54"/>
      <c r="H48" s="65"/>
      <c r="I48" s="66"/>
      <c r="J48" s="66"/>
      <c r="K48" s="66"/>
      <c r="L48" s="69"/>
      <c r="M48" s="69"/>
      <c r="N48" s="69"/>
      <c r="O48" s="69"/>
      <c r="P48" s="69"/>
      <c r="Q48" s="69"/>
      <c r="R48" s="69"/>
      <c r="S48" s="69"/>
      <c r="T48" s="69"/>
      <c r="U48" s="66"/>
      <c r="V48" s="66"/>
      <c r="W48" s="66"/>
    </row>
    <row r="49" spans="1:23" x14ac:dyDescent="0.25">
      <c r="A49" s="116" t="s">
        <v>30</v>
      </c>
      <c r="B49" s="116"/>
      <c r="C49" s="116"/>
      <c r="D49" s="116"/>
      <c r="E49" s="116"/>
      <c r="F49" s="116"/>
      <c r="G49" s="116"/>
      <c r="K49" s="3"/>
    </row>
    <row r="50" spans="1:23" s="3" customFormat="1" x14ac:dyDescent="0.25">
      <c r="A50" s="117" t="s">
        <v>56</v>
      </c>
      <c r="B50" s="119" t="s">
        <v>57</v>
      </c>
      <c r="C50" s="119" t="s">
        <v>58</v>
      </c>
      <c r="D50" s="122" t="s">
        <v>41</v>
      </c>
      <c r="E50" s="122"/>
      <c r="F50" s="122"/>
      <c r="G50" s="119" t="s">
        <v>63</v>
      </c>
    </row>
    <row r="51" spans="1:23" x14ac:dyDescent="0.25">
      <c r="A51" s="117"/>
      <c r="B51" s="119"/>
      <c r="C51" s="119"/>
      <c r="D51" s="49" t="s">
        <v>42</v>
      </c>
      <c r="E51" s="49" t="s">
        <v>43</v>
      </c>
      <c r="F51" s="49" t="s">
        <v>44</v>
      </c>
      <c r="G51" s="119"/>
    </row>
    <row r="52" spans="1:23" x14ac:dyDescent="0.25">
      <c r="A52" s="57"/>
      <c r="B52" s="120" t="s">
        <v>14</v>
      </c>
      <c r="C52" s="121"/>
      <c r="D52" s="121"/>
      <c r="E52" s="121"/>
      <c r="F52" s="121"/>
      <c r="G52" s="121"/>
      <c r="K52" s="3"/>
    </row>
    <row r="53" spans="1:23" s="3" customFormat="1" x14ac:dyDescent="0.25">
      <c r="A53" s="59">
        <v>133</v>
      </c>
      <c r="B53" s="43" t="s">
        <v>35</v>
      </c>
      <c r="C53" s="45">
        <v>80</v>
      </c>
      <c r="D53" s="50">
        <v>1.7</v>
      </c>
      <c r="E53" s="50">
        <v>3</v>
      </c>
      <c r="F53" s="50">
        <v>8.6999999999999993</v>
      </c>
      <c r="G53" s="50">
        <v>69.599999999999994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3" x14ac:dyDescent="0.25">
      <c r="A54" s="36">
        <v>304</v>
      </c>
      <c r="B54" s="43" t="s">
        <v>28</v>
      </c>
      <c r="C54" s="45" t="s">
        <v>33</v>
      </c>
      <c r="D54" s="50">
        <v>2.16</v>
      </c>
      <c r="E54" s="50">
        <v>3.5</v>
      </c>
      <c r="F54" s="50">
        <v>15</v>
      </c>
      <c r="G54" s="50">
        <v>101.3</v>
      </c>
    </row>
    <row r="55" spans="1:23" s="67" customFormat="1" x14ac:dyDescent="0.25">
      <c r="A55" s="36">
        <v>768</v>
      </c>
      <c r="B55" s="98" t="s">
        <v>78</v>
      </c>
      <c r="C55" s="36">
        <v>125</v>
      </c>
      <c r="D55" s="50">
        <v>15.1</v>
      </c>
      <c r="E55" s="50">
        <v>5.9</v>
      </c>
      <c r="F55" s="50">
        <v>2</v>
      </c>
      <c r="G55" s="50">
        <v>121.9</v>
      </c>
      <c r="H55" s="65"/>
      <c r="I55" s="66"/>
      <c r="J55" s="66"/>
      <c r="K55" s="68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</row>
    <row r="56" spans="1:23" s="67" customFormat="1" x14ac:dyDescent="0.25">
      <c r="A56" s="36">
        <v>888</v>
      </c>
      <c r="B56" s="43" t="s">
        <v>29</v>
      </c>
      <c r="C56" s="45">
        <v>150</v>
      </c>
      <c r="D56" s="50">
        <v>8.85</v>
      </c>
      <c r="E56" s="50">
        <v>6.44</v>
      </c>
      <c r="F56" s="50">
        <v>40.01</v>
      </c>
      <c r="G56" s="50">
        <v>253</v>
      </c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</row>
    <row r="57" spans="1:23" s="67" customFormat="1" x14ac:dyDescent="0.25">
      <c r="A57" s="36">
        <v>1081</v>
      </c>
      <c r="B57" s="43" t="s">
        <v>74</v>
      </c>
      <c r="C57" s="45">
        <v>200</v>
      </c>
      <c r="D57" s="50">
        <v>0.56000000000000005</v>
      </c>
      <c r="E57" s="50">
        <v>0</v>
      </c>
      <c r="F57" s="50">
        <v>25.23</v>
      </c>
      <c r="G57" s="50">
        <v>103.2</v>
      </c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</row>
    <row r="58" spans="1:23" s="67" customFormat="1" x14ac:dyDescent="0.25">
      <c r="A58" s="36"/>
      <c r="B58" s="43" t="s">
        <v>116</v>
      </c>
      <c r="C58" s="45">
        <v>200</v>
      </c>
      <c r="D58" s="50">
        <v>0.8</v>
      </c>
      <c r="E58" s="50">
        <v>0.8</v>
      </c>
      <c r="F58" s="50">
        <v>19.600000000000001</v>
      </c>
      <c r="G58" s="50">
        <v>88</v>
      </c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</row>
    <row r="59" spans="1:23" s="67" customFormat="1" x14ac:dyDescent="0.25">
      <c r="A59" s="36"/>
      <c r="B59" s="43" t="s">
        <v>20</v>
      </c>
      <c r="C59" s="45">
        <v>40</v>
      </c>
      <c r="D59" s="50">
        <v>2.8</v>
      </c>
      <c r="E59" s="50">
        <v>0.5</v>
      </c>
      <c r="F59" s="50">
        <v>14.6</v>
      </c>
      <c r="G59" s="50">
        <v>71</v>
      </c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  <row r="60" spans="1:23" s="68" customFormat="1" x14ac:dyDescent="0.25">
      <c r="A60" s="36"/>
      <c r="B60" s="43" t="s">
        <v>11</v>
      </c>
      <c r="C60" s="50"/>
      <c r="D60" s="50">
        <f t="shared" ref="D60:G60" si="0">SUM(D53:D59)</f>
        <v>31.970000000000002</v>
      </c>
      <c r="E60" s="50">
        <f t="shared" si="0"/>
        <v>20.14</v>
      </c>
      <c r="F60" s="50">
        <f t="shared" si="0"/>
        <v>125.13999999999999</v>
      </c>
      <c r="G60" s="50">
        <f t="shared" si="0"/>
        <v>808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3" s="67" customFormat="1" x14ac:dyDescent="0.25">
      <c r="A61" s="36"/>
      <c r="B61" s="75" t="s">
        <v>79</v>
      </c>
      <c r="C61" s="76"/>
      <c r="D61" s="77">
        <f>SUM(D60)</f>
        <v>31.970000000000002</v>
      </c>
      <c r="E61" s="77">
        <f>SUM(E60)</f>
        <v>20.14</v>
      </c>
      <c r="F61" s="77">
        <f>SUM(F60)</f>
        <v>125.13999999999999</v>
      </c>
      <c r="G61" s="77">
        <f>SUM(G60)</f>
        <v>808</v>
      </c>
      <c r="H61" s="65"/>
      <c r="I61" s="66"/>
      <c r="J61" s="66"/>
      <c r="K61" s="66"/>
      <c r="L61" s="69"/>
      <c r="M61" s="69"/>
      <c r="N61" s="69"/>
      <c r="O61" s="69"/>
      <c r="P61" s="69"/>
      <c r="Q61" s="69"/>
      <c r="R61" s="69"/>
      <c r="S61" s="69"/>
      <c r="T61" s="69"/>
      <c r="U61" s="66"/>
      <c r="V61" s="66"/>
      <c r="W61" s="66"/>
    </row>
    <row r="62" spans="1:23" s="67" customFormat="1" x14ac:dyDescent="0.25">
      <c r="A62" s="60"/>
      <c r="B62" s="51"/>
      <c r="C62" s="63"/>
      <c r="D62" s="54"/>
      <c r="E62" s="54"/>
      <c r="F62" s="54"/>
      <c r="G62" s="54"/>
      <c r="H62" s="65"/>
      <c r="I62" s="66"/>
      <c r="J62" s="66"/>
      <c r="K62" s="69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</row>
    <row r="63" spans="1:23" s="67" customFormat="1" x14ac:dyDescent="0.25">
      <c r="A63" s="60"/>
      <c r="B63" s="51"/>
      <c r="C63" s="54"/>
      <c r="D63" s="54"/>
      <c r="E63" s="54"/>
      <c r="F63" s="54"/>
      <c r="G63" s="54"/>
      <c r="H63" s="65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</row>
    <row r="64" spans="1:23" s="3" customFormat="1" x14ac:dyDescent="0.25">
      <c r="A64" s="116" t="s">
        <v>31</v>
      </c>
      <c r="B64" s="116"/>
      <c r="C64" s="116"/>
      <c r="D64" s="116"/>
      <c r="E64" s="116"/>
      <c r="F64" s="116"/>
      <c r="G64" s="116"/>
    </row>
    <row r="65" spans="1:23" x14ac:dyDescent="0.25">
      <c r="A65" s="117" t="s">
        <v>56</v>
      </c>
      <c r="B65" s="119" t="s">
        <v>57</v>
      </c>
      <c r="C65" s="119" t="s">
        <v>58</v>
      </c>
      <c r="D65" s="122" t="s">
        <v>41</v>
      </c>
      <c r="E65" s="122"/>
      <c r="F65" s="122"/>
      <c r="G65" s="119" t="s">
        <v>63</v>
      </c>
    </row>
    <row r="66" spans="1:23" s="2" customFormat="1" x14ac:dyDescent="0.25">
      <c r="A66" s="117"/>
      <c r="B66" s="119"/>
      <c r="C66" s="119"/>
      <c r="D66" s="49" t="s">
        <v>42</v>
      </c>
      <c r="E66" s="49" t="s">
        <v>43</v>
      </c>
      <c r="F66" s="49" t="s">
        <v>44</v>
      </c>
      <c r="G66" s="119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3" x14ac:dyDescent="0.25">
      <c r="A67" s="57"/>
      <c r="B67" s="120" t="s">
        <v>14</v>
      </c>
      <c r="C67" s="121"/>
      <c r="D67" s="121"/>
      <c r="E67" s="121"/>
      <c r="F67" s="121"/>
      <c r="G67" s="121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3" s="9" customFormat="1" x14ac:dyDescent="0.25">
      <c r="A68" s="36">
        <v>59</v>
      </c>
      <c r="B68" s="43" t="s">
        <v>131</v>
      </c>
      <c r="C68" s="45">
        <v>80</v>
      </c>
      <c r="D68" s="50">
        <v>1.1000000000000001</v>
      </c>
      <c r="E68" s="50">
        <v>4.9000000000000004</v>
      </c>
      <c r="F68" s="50">
        <v>6.8</v>
      </c>
      <c r="G68" s="50">
        <v>75.3</v>
      </c>
      <c r="H68" s="8"/>
    </row>
    <row r="69" spans="1:23" ht="30" x14ac:dyDescent="0.25">
      <c r="A69" s="36">
        <v>61</v>
      </c>
      <c r="B69" s="106" t="s">
        <v>132</v>
      </c>
      <c r="C69" s="45">
        <v>250</v>
      </c>
      <c r="D69" s="50">
        <v>2.5</v>
      </c>
      <c r="E69" s="50">
        <v>2.9</v>
      </c>
      <c r="F69" s="50">
        <v>15</v>
      </c>
      <c r="G69" s="50">
        <v>96.4</v>
      </c>
      <c r="L69" s="2"/>
      <c r="M69" s="2"/>
      <c r="N69" s="2"/>
      <c r="O69" s="2"/>
      <c r="P69" s="2"/>
      <c r="Q69" s="2"/>
      <c r="R69" s="2"/>
      <c r="S69" s="2"/>
      <c r="T69" s="2"/>
    </row>
    <row r="70" spans="1:23" s="67" customFormat="1" x14ac:dyDescent="0.25">
      <c r="A70" s="36">
        <v>487</v>
      </c>
      <c r="B70" s="43" t="s">
        <v>120</v>
      </c>
      <c r="C70" s="105">
        <v>100</v>
      </c>
      <c r="D70" s="50">
        <v>24</v>
      </c>
      <c r="E70" s="50">
        <v>13.4</v>
      </c>
      <c r="F70" s="50">
        <v>0</v>
      </c>
      <c r="G70" s="50">
        <v>223</v>
      </c>
      <c r="H70" s="65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</row>
    <row r="71" spans="1:23" s="67" customFormat="1" ht="30" x14ac:dyDescent="0.25">
      <c r="A71" s="36" t="s">
        <v>136</v>
      </c>
      <c r="B71" s="106" t="s">
        <v>135</v>
      </c>
      <c r="C71" s="45">
        <v>150</v>
      </c>
      <c r="D71" s="50">
        <v>5.4</v>
      </c>
      <c r="E71" s="50">
        <v>8.8000000000000007</v>
      </c>
      <c r="F71" s="50">
        <v>32.5</v>
      </c>
      <c r="G71" s="50">
        <v>230.4</v>
      </c>
      <c r="H71" s="65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</row>
    <row r="72" spans="1:23" s="68" customFormat="1" x14ac:dyDescent="0.25">
      <c r="A72" s="36" t="s">
        <v>76</v>
      </c>
      <c r="B72" s="98" t="s">
        <v>119</v>
      </c>
      <c r="C72" s="36">
        <v>60</v>
      </c>
      <c r="D72" s="50">
        <v>4</v>
      </c>
      <c r="E72" s="50">
        <v>15.5</v>
      </c>
      <c r="F72" s="50">
        <v>38.799999999999997</v>
      </c>
      <c r="G72" s="50">
        <v>309.60000000000002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1:23" s="67" customFormat="1" x14ac:dyDescent="0.25">
      <c r="A73" s="36">
        <v>1168</v>
      </c>
      <c r="B73" s="43" t="s">
        <v>114</v>
      </c>
      <c r="C73" s="45" t="s">
        <v>115</v>
      </c>
      <c r="D73" s="50">
        <v>0.3</v>
      </c>
      <c r="E73" s="50">
        <v>0.1</v>
      </c>
      <c r="F73" s="50">
        <v>15.2</v>
      </c>
      <c r="G73" s="50">
        <v>63</v>
      </c>
      <c r="H73" s="65"/>
      <c r="I73" s="66"/>
      <c r="J73" s="66"/>
      <c r="K73" s="66"/>
      <c r="L73" s="69"/>
      <c r="M73" s="69"/>
      <c r="N73" s="69"/>
      <c r="O73" s="69"/>
      <c r="P73" s="69"/>
      <c r="Q73" s="69"/>
      <c r="R73" s="69"/>
      <c r="S73" s="69"/>
      <c r="T73" s="69"/>
      <c r="U73" s="66"/>
      <c r="V73" s="66"/>
      <c r="W73" s="66"/>
    </row>
    <row r="74" spans="1:23" s="67" customFormat="1" x14ac:dyDescent="0.25">
      <c r="A74" s="36"/>
      <c r="B74" s="43" t="s">
        <v>20</v>
      </c>
      <c r="C74" s="45">
        <v>40</v>
      </c>
      <c r="D74" s="50">
        <v>2.8</v>
      </c>
      <c r="E74" s="50">
        <v>0.5</v>
      </c>
      <c r="F74" s="50">
        <v>14.6</v>
      </c>
      <c r="G74" s="50">
        <v>71</v>
      </c>
      <c r="H74" s="65"/>
      <c r="I74" s="66"/>
      <c r="J74" s="66"/>
      <c r="K74" s="66"/>
      <c r="L74" s="69"/>
      <c r="M74" s="69"/>
      <c r="N74" s="69"/>
      <c r="O74" s="69"/>
      <c r="P74" s="69"/>
      <c r="Q74" s="69"/>
      <c r="R74" s="69"/>
      <c r="S74" s="69"/>
      <c r="T74" s="69"/>
      <c r="U74" s="66"/>
      <c r="V74" s="66"/>
      <c r="W74" s="66"/>
    </row>
    <row r="75" spans="1:23" s="67" customFormat="1" x14ac:dyDescent="0.25">
      <c r="A75" s="36"/>
      <c r="B75" s="43" t="s">
        <v>11</v>
      </c>
      <c r="C75" s="50"/>
      <c r="D75" s="50">
        <f>SUM(D68:D74)</f>
        <v>40.099999999999994</v>
      </c>
      <c r="E75" s="50">
        <f>SUM(E68:E74)</f>
        <v>46.1</v>
      </c>
      <c r="F75" s="50">
        <f>SUM(F68:F74)</f>
        <v>122.89999999999999</v>
      </c>
      <c r="G75" s="50">
        <f>SUM(G68:G74)</f>
        <v>1068.7</v>
      </c>
      <c r="H75" s="65"/>
      <c r="I75" s="66"/>
      <c r="J75" s="66"/>
      <c r="K75" s="71"/>
      <c r="L75" s="72"/>
      <c r="M75" s="72"/>
      <c r="N75" s="72"/>
      <c r="O75" s="72"/>
      <c r="P75" s="72"/>
      <c r="Q75" s="72"/>
      <c r="R75" s="72"/>
      <c r="S75" s="72"/>
      <c r="T75" s="72"/>
      <c r="U75" s="66"/>
      <c r="V75" s="66"/>
      <c r="W75" s="66"/>
    </row>
    <row r="76" spans="1:23" s="67" customFormat="1" x14ac:dyDescent="0.25">
      <c r="A76" s="36"/>
      <c r="B76" s="75" t="s">
        <v>79</v>
      </c>
      <c r="C76" s="76"/>
      <c r="D76" s="77">
        <f>SUM(D75)</f>
        <v>40.099999999999994</v>
      </c>
      <c r="E76" s="77">
        <f>SUM(E75)</f>
        <v>46.1</v>
      </c>
      <c r="F76" s="77">
        <f>SUM(F75)</f>
        <v>122.89999999999999</v>
      </c>
      <c r="G76" s="77">
        <f>SUM(G75)</f>
        <v>1068.7</v>
      </c>
      <c r="H76" s="65"/>
      <c r="I76" s="66"/>
      <c r="J76" s="66"/>
      <c r="K76" s="44"/>
      <c r="L76" s="44"/>
      <c r="M76" s="124"/>
      <c r="N76" s="124"/>
      <c r="O76" s="124"/>
      <c r="P76" s="124"/>
      <c r="Q76" s="124"/>
      <c r="R76" s="34"/>
      <c r="S76" s="34"/>
      <c r="T76" s="34"/>
      <c r="U76" s="66"/>
      <c r="V76" s="66"/>
      <c r="W76" s="66"/>
    </row>
    <row r="77" spans="1:23" s="67" customFormat="1" ht="15" customHeight="1" x14ac:dyDescent="0.25">
      <c r="A77" s="60"/>
      <c r="B77" s="51"/>
      <c r="C77" s="63"/>
      <c r="D77" s="54"/>
      <c r="E77" s="54"/>
      <c r="F77" s="54"/>
      <c r="G77" s="54"/>
      <c r="H77" s="65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</row>
    <row r="78" spans="1:23" s="67" customFormat="1" x14ac:dyDescent="0.25">
      <c r="A78" s="60"/>
      <c r="B78" s="51"/>
      <c r="C78" s="63"/>
      <c r="D78" s="54"/>
      <c r="E78" s="54"/>
      <c r="F78" s="54"/>
      <c r="G78" s="54"/>
      <c r="H78" s="65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</row>
    <row r="79" spans="1:23" x14ac:dyDescent="0.25">
      <c r="A79" s="116" t="s">
        <v>34</v>
      </c>
      <c r="B79" s="116"/>
      <c r="C79" s="116"/>
      <c r="D79" s="116"/>
      <c r="E79" s="116"/>
      <c r="F79" s="116"/>
      <c r="G79" s="116"/>
    </row>
    <row r="80" spans="1:23" s="3" customFormat="1" x14ac:dyDescent="0.25">
      <c r="A80" s="117" t="s">
        <v>56</v>
      </c>
      <c r="B80" s="119" t="s">
        <v>57</v>
      </c>
      <c r="C80" s="119" t="s">
        <v>58</v>
      </c>
      <c r="D80" s="122" t="s">
        <v>41</v>
      </c>
      <c r="E80" s="122"/>
      <c r="F80" s="122"/>
      <c r="G80" s="119" t="s">
        <v>63</v>
      </c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3" x14ac:dyDescent="0.25">
      <c r="A81" s="117"/>
      <c r="B81" s="119"/>
      <c r="C81" s="119"/>
      <c r="D81" s="49" t="s">
        <v>42</v>
      </c>
      <c r="E81" s="49" t="s">
        <v>43</v>
      </c>
      <c r="F81" s="49" t="s">
        <v>44</v>
      </c>
      <c r="G81" s="119"/>
    </row>
    <row r="82" spans="1:23" x14ac:dyDescent="0.25">
      <c r="A82" s="57"/>
      <c r="B82" s="120" t="s">
        <v>14</v>
      </c>
      <c r="C82" s="121"/>
      <c r="D82" s="121"/>
      <c r="E82" s="121"/>
      <c r="F82" s="121"/>
      <c r="G82" s="121"/>
      <c r="K82" s="9"/>
      <c r="L82" s="9"/>
      <c r="M82" s="123" t="s">
        <v>40</v>
      </c>
      <c r="N82" s="123"/>
      <c r="O82" s="123"/>
      <c r="P82" s="123"/>
      <c r="Q82" s="123"/>
      <c r="R82" s="34"/>
      <c r="S82" s="34"/>
      <c r="T82" s="34"/>
    </row>
    <row r="83" spans="1:23" x14ac:dyDescent="0.25">
      <c r="A83" s="36">
        <v>56</v>
      </c>
      <c r="B83" s="43" t="s">
        <v>118</v>
      </c>
      <c r="C83" s="45">
        <v>80</v>
      </c>
      <c r="D83" s="50">
        <v>1.6</v>
      </c>
      <c r="E83" s="50">
        <v>5.3</v>
      </c>
      <c r="F83" s="50">
        <v>3.6</v>
      </c>
      <c r="G83" s="50">
        <v>69.3</v>
      </c>
      <c r="K83" s="2"/>
    </row>
    <row r="84" spans="1:23" s="67" customFormat="1" ht="30" x14ac:dyDescent="0.25">
      <c r="A84" s="59">
        <v>274</v>
      </c>
      <c r="B84" s="62" t="s">
        <v>121</v>
      </c>
      <c r="C84" s="45" t="s">
        <v>33</v>
      </c>
      <c r="D84" s="50">
        <v>2.2999999999999998</v>
      </c>
      <c r="E84" s="50">
        <v>3.7</v>
      </c>
      <c r="F84" s="50">
        <v>7</v>
      </c>
      <c r="G84" s="50">
        <v>64.3</v>
      </c>
      <c r="H84" s="65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1:23" s="68" customFormat="1" ht="15.75" customHeight="1" x14ac:dyDescent="0.25">
      <c r="A85" s="36">
        <v>779</v>
      </c>
      <c r="B85" s="43" t="s">
        <v>122</v>
      </c>
      <c r="C85" s="45">
        <v>200</v>
      </c>
      <c r="D85" s="50">
        <v>17.3</v>
      </c>
      <c r="E85" s="50">
        <v>9.3000000000000007</v>
      </c>
      <c r="F85" s="50">
        <v>30.1</v>
      </c>
      <c r="G85" s="50">
        <v>275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1:23" s="67" customFormat="1" x14ac:dyDescent="0.25">
      <c r="A86" s="36">
        <v>1168</v>
      </c>
      <c r="B86" s="43" t="s">
        <v>114</v>
      </c>
      <c r="C86" s="45" t="s">
        <v>115</v>
      </c>
      <c r="D86" s="50">
        <v>0.3</v>
      </c>
      <c r="E86" s="50">
        <v>0.1</v>
      </c>
      <c r="F86" s="50">
        <v>15.2</v>
      </c>
      <c r="G86" s="50">
        <v>63</v>
      </c>
      <c r="H86" s="65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s="67" customFormat="1" x14ac:dyDescent="0.25">
      <c r="A87" s="36">
        <v>42</v>
      </c>
      <c r="B87" s="43" t="s">
        <v>9</v>
      </c>
      <c r="C87" s="45">
        <v>20</v>
      </c>
      <c r="D87" s="50">
        <v>4.5999999999999996</v>
      </c>
      <c r="E87" s="50">
        <v>6</v>
      </c>
      <c r="F87" s="50">
        <v>0</v>
      </c>
      <c r="G87" s="50">
        <v>74</v>
      </c>
      <c r="H87" s="65"/>
      <c r="I87" s="66"/>
      <c r="J87" s="66"/>
      <c r="K87" s="66"/>
      <c r="L87" s="69"/>
      <c r="M87" s="69"/>
      <c r="N87" s="69"/>
      <c r="O87" s="69"/>
      <c r="P87" s="69"/>
      <c r="Q87" s="69"/>
      <c r="R87" s="69"/>
      <c r="S87" s="69"/>
      <c r="T87" s="69"/>
      <c r="U87" s="66"/>
      <c r="V87" s="66"/>
      <c r="W87" s="66"/>
    </row>
    <row r="88" spans="1:23" s="67" customFormat="1" x14ac:dyDescent="0.25">
      <c r="A88" s="36"/>
      <c r="B88" s="43" t="s">
        <v>8</v>
      </c>
      <c r="C88" s="45">
        <v>40</v>
      </c>
      <c r="D88" s="50">
        <v>3</v>
      </c>
      <c r="E88" s="50">
        <v>0.3</v>
      </c>
      <c r="F88" s="50">
        <v>18.7</v>
      </c>
      <c r="G88" s="50">
        <v>85</v>
      </c>
      <c r="H88" s="65"/>
      <c r="I88" s="66"/>
      <c r="J88" s="66"/>
      <c r="K88" s="69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</row>
    <row r="89" spans="1:23" s="67" customFormat="1" x14ac:dyDescent="0.25">
      <c r="A89" s="36"/>
      <c r="B89" s="43" t="s">
        <v>20</v>
      </c>
      <c r="C89" s="45">
        <v>40</v>
      </c>
      <c r="D89" s="50">
        <v>2.8</v>
      </c>
      <c r="E89" s="50">
        <v>0.5</v>
      </c>
      <c r="F89" s="50">
        <v>14.6</v>
      </c>
      <c r="G89" s="50">
        <v>71</v>
      </c>
      <c r="H89" s="65"/>
      <c r="I89" s="66"/>
      <c r="J89" s="66"/>
      <c r="K89" s="69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</row>
    <row r="90" spans="1:23" s="67" customFormat="1" x14ac:dyDescent="0.25">
      <c r="A90" s="36"/>
      <c r="B90" s="43" t="s">
        <v>11</v>
      </c>
      <c r="C90" s="50"/>
      <c r="D90" s="50">
        <f>SUM(D83:D89)</f>
        <v>31.900000000000002</v>
      </c>
      <c r="E90" s="50">
        <f t="shared" ref="E90:G90" si="1">SUM(E83:E89)</f>
        <v>25.200000000000003</v>
      </c>
      <c r="F90" s="50">
        <f t="shared" si="1"/>
        <v>89.2</v>
      </c>
      <c r="G90" s="50">
        <f t="shared" si="1"/>
        <v>701.6</v>
      </c>
      <c r="H90" s="65"/>
      <c r="I90" s="66"/>
      <c r="J90" s="66"/>
      <c r="K90" s="44"/>
      <c r="L90" s="44"/>
      <c r="M90" s="124"/>
      <c r="N90" s="124"/>
      <c r="O90" s="124"/>
      <c r="P90" s="124"/>
      <c r="Q90" s="124"/>
      <c r="R90" s="34"/>
      <c r="S90" s="34"/>
      <c r="T90" s="34"/>
      <c r="U90" s="66"/>
      <c r="V90" s="66"/>
      <c r="W90" s="66"/>
    </row>
    <row r="91" spans="1:23" s="67" customFormat="1" ht="15.75" customHeight="1" x14ac:dyDescent="0.25">
      <c r="A91" s="36"/>
      <c r="B91" s="75" t="s">
        <v>79</v>
      </c>
      <c r="C91" s="76"/>
      <c r="D91" s="77">
        <f>SUM(D90)</f>
        <v>31.900000000000002</v>
      </c>
      <c r="E91" s="77">
        <f>SUM(E90)</f>
        <v>25.200000000000003</v>
      </c>
      <c r="F91" s="77">
        <f>SUM(F90)</f>
        <v>89.2</v>
      </c>
      <c r="G91" s="77">
        <f>SUM(G90)</f>
        <v>701.6</v>
      </c>
      <c r="H91" s="65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</row>
    <row r="92" spans="1:23" s="67" customFormat="1" x14ac:dyDescent="0.25">
      <c r="A92" s="60"/>
      <c r="B92" s="51"/>
      <c r="C92" s="63"/>
      <c r="D92" s="54"/>
      <c r="E92" s="54"/>
      <c r="F92" s="54"/>
      <c r="G92" s="54"/>
      <c r="H92" s="65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</row>
    <row r="93" spans="1:23" s="69" customFormat="1" x14ac:dyDescent="0.25">
      <c r="A93" s="60"/>
      <c r="B93" s="51"/>
      <c r="C93" s="63"/>
      <c r="D93" s="54"/>
      <c r="E93" s="54"/>
      <c r="F93" s="54"/>
      <c r="G93" s="54"/>
      <c r="K93" s="66"/>
      <c r="L93" s="68"/>
      <c r="M93" s="68"/>
      <c r="N93" s="68"/>
      <c r="O93" s="68"/>
      <c r="P93" s="68"/>
      <c r="Q93" s="68"/>
      <c r="R93" s="68"/>
      <c r="S93" s="68"/>
      <c r="T93" s="68"/>
    </row>
    <row r="94" spans="1:23" s="67" customFormat="1" x14ac:dyDescent="0.25">
      <c r="A94" s="60"/>
      <c r="B94" s="51"/>
      <c r="C94" s="63"/>
      <c r="D94" s="54"/>
      <c r="E94" s="54"/>
      <c r="F94" s="54"/>
      <c r="G94" s="54"/>
      <c r="H94" s="65"/>
      <c r="I94" s="66"/>
      <c r="J94" s="66"/>
      <c r="K94" s="66"/>
      <c r="L94" s="69"/>
      <c r="M94" s="69"/>
      <c r="N94" s="69"/>
      <c r="O94" s="69"/>
      <c r="P94" s="69"/>
      <c r="Q94" s="69"/>
      <c r="R94" s="69"/>
      <c r="S94" s="69"/>
      <c r="T94" s="69"/>
      <c r="U94" s="66"/>
      <c r="V94" s="66"/>
      <c r="W94" s="66"/>
    </row>
    <row r="95" spans="1:23" s="67" customFormat="1" x14ac:dyDescent="0.25">
      <c r="A95" s="60"/>
      <c r="B95" s="51"/>
      <c r="C95" s="54"/>
      <c r="D95" s="54"/>
      <c r="E95" s="54"/>
      <c r="F95" s="54"/>
      <c r="G95" s="54"/>
      <c r="H95" s="65"/>
      <c r="I95" s="66"/>
      <c r="J95" s="66"/>
      <c r="K95" s="66"/>
      <c r="L95" s="69"/>
      <c r="M95" s="69"/>
      <c r="N95" s="69"/>
      <c r="O95" s="69"/>
      <c r="P95" s="69"/>
      <c r="Q95" s="69"/>
      <c r="R95" s="69"/>
      <c r="S95" s="69"/>
      <c r="T95" s="69"/>
      <c r="U95" s="66"/>
      <c r="V95" s="66"/>
      <c r="W95" s="66"/>
    </row>
    <row r="96" spans="1:23" s="67" customFormat="1" x14ac:dyDescent="0.25">
      <c r="A96" s="64"/>
      <c r="B96" s="135"/>
      <c r="C96" s="135"/>
      <c r="D96" s="135"/>
      <c r="E96" s="135"/>
      <c r="F96" s="135"/>
      <c r="G96" s="135"/>
      <c r="H96" s="65"/>
      <c r="I96" s="66"/>
      <c r="J96" s="66"/>
      <c r="K96" s="66"/>
      <c r="L96" s="69"/>
      <c r="M96" s="69"/>
      <c r="N96" s="69"/>
      <c r="O96" s="69"/>
      <c r="P96" s="69"/>
      <c r="Q96" s="69"/>
      <c r="R96" s="69"/>
      <c r="S96" s="69"/>
      <c r="T96" s="69"/>
      <c r="U96" s="66"/>
      <c r="V96" s="66"/>
      <c r="W96" s="66"/>
    </row>
    <row r="97" spans="1:23" s="67" customFormat="1" x14ac:dyDescent="0.25">
      <c r="A97" s="58"/>
      <c r="B97" s="47"/>
      <c r="C97" s="53"/>
      <c r="D97" s="53"/>
      <c r="E97" s="53"/>
      <c r="F97" s="53"/>
      <c r="G97" s="53"/>
      <c r="H97" s="65"/>
      <c r="I97" s="66"/>
      <c r="J97" s="66"/>
      <c r="K97" s="66"/>
      <c r="L97" s="69"/>
      <c r="M97" s="69"/>
      <c r="N97" s="69"/>
      <c r="O97" s="69"/>
      <c r="P97" s="69"/>
      <c r="Q97" s="69"/>
      <c r="R97" s="69"/>
      <c r="S97" s="69"/>
      <c r="T97" s="69"/>
      <c r="U97" s="66"/>
      <c r="V97" s="66"/>
      <c r="W97" s="66"/>
    </row>
    <row r="98" spans="1:23" x14ac:dyDescent="0.25">
      <c r="A98" s="116" t="s">
        <v>36</v>
      </c>
      <c r="B98" s="116"/>
      <c r="C98" s="116"/>
      <c r="D98" s="116"/>
      <c r="E98" s="116"/>
      <c r="F98" s="116"/>
      <c r="G98" s="116"/>
    </row>
    <row r="99" spans="1:23" x14ac:dyDescent="0.25">
      <c r="A99" s="117" t="s">
        <v>56</v>
      </c>
      <c r="B99" s="119" t="s">
        <v>57</v>
      </c>
      <c r="C99" s="119" t="s">
        <v>58</v>
      </c>
      <c r="D99" s="122" t="s">
        <v>41</v>
      </c>
      <c r="E99" s="122"/>
      <c r="F99" s="122"/>
      <c r="G99" s="119" t="s">
        <v>63</v>
      </c>
      <c r="L99" s="2"/>
      <c r="M99" s="2"/>
      <c r="N99" s="2"/>
      <c r="O99" s="2"/>
      <c r="P99" s="2"/>
      <c r="Q99" s="2"/>
      <c r="R99" s="2"/>
      <c r="S99" s="2"/>
      <c r="T99" s="2"/>
    </row>
    <row r="100" spans="1:23" s="2" customFormat="1" x14ac:dyDescent="0.25">
      <c r="A100" s="117"/>
      <c r="B100" s="119"/>
      <c r="C100" s="119"/>
      <c r="D100" s="49" t="s">
        <v>42</v>
      </c>
      <c r="E100" s="49" t="s">
        <v>43</v>
      </c>
      <c r="F100" s="49" t="s">
        <v>44</v>
      </c>
      <c r="G100" s="119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3" s="9" customFormat="1" x14ac:dyDescent="0.25">
      <c r="A101" s="57"/>
      <c r="B101" s="120" t="s">
        <v>14</v>
      </c>
      <c r="C101" s="121"/>
      <c r="D101" s="121"/>
      <c r="E101" s="121"/>
      <c r="F101" s="121"/>
      <c r="G101" s="121"/>
      <c r="H101" s="8"/>
    </row>
    <row r="102" spans="1:23" x14ac:dyDescent="0.25">
      <c r="A102" s="36">
        <v>59</v>
      </c>
      <c r="B102" s="43" t="s">
        <v>127</v>
      </c>
      <c r="C102" s="45">
        <v>80</v>
      </c>
      <c r="D102" s="50">
        <v>1.2</v>
      </c>
      <c r="E102" s="50">
        <v>3.2</v>
      </c>
      <c r="F102" s="50">
        <v>2.8</v>
      </c>
      <c r="G102" s="50">
        <v>47.2</v>
      </c>
    </row>
    <row r="103" spans="1:23" s="67" customFormat="1" hidden="1" x14ac:dyDescent="0.25">
      <c r="A103" s="126">
        <v>315</v>
      </c>
      <c r="B103" s="128" t="s">
        <v>113</v>
      </c>
      <c r="C103" s="130" t="s">
        <v>33</v>
      </c>
      <c r="D103" s="132">
        <v>2.7</v>
      </c>
      <c r="E103" s="132">
        <v>4.3</v>
      </c>
      <c r="F103" s="132">
        <v>23.1</v>
      </c>
      <c r="G103" s="132">
        <v>96</v>
      </c>
      <c r="H103" s="65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</row>
    <row r="104" spans="1:23" s="68" customFormat="1" ht="14.25" customHeight="1" x14ac:dyDescent="0.25">
      <c r="A104" s="127"/>
      <c r="B104" s="129"/>
      <c r="C104" s="131"/>
      <c r="D104" s="133"/>
      <c r="E104" s="133"/>
      <c r="F104" s="133"/>
      <c r="G104" s="133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3" s="67" customFormat="1" ht="14.25" customHeight="1" x14ac:dyDescent="0.25">
      <c r="A105" s="36">
        <v>377</v>
      </c>
      <c r="B105" s="43" t="s">
        <v>124</v>
      </c>
      <c r="C105" s="45">
        <v>120</v>
      </c>
      <c r="D105" s="50">
        <v>23.5</v>
      </c>
      <c r="E105" s="50">
        <v>8.1999999999999993</v>
      </c>
      <c r="F105" s="50">
        <v>5</v>
      </c>
      <c r="G105" s="50">
        <v>192</v>
      </c>
      <c r="H105" s="65"/>
      <c r="I105" s="66"/>
      <c r="J105" s="66"/>
      <c r="K105" s="66"/>
      <c r="L105" s="69"/>
      <c r="M105" s="69"/>
      <c r="N105" s="69"/>
      <c r="O105" s="69"/>
      <c r="P105" s="69"/>
      <c r="Q105" s="69"/>
      <c r="R105" s="69"/>
      <c r="S105" s="69"/>
      <c r="T105" s="69"/>
      <c r="U105" s="66"/>
      <c r="V105" s="66"/>
      <c r="W105" s="66"/>
    </row>
    <row r="106" spans="1:23" s="67" customFormat="1" x14ac:dyDescent="0.25">
      <c r="A106" s="36">
        <v>897</v>
      </c>
      <c r="B106" s="43" t="s">
        <v>123</v>
      </c>
      <c r="C106" s="45">
        <v>150</v>
      </c>
      <c r="D106" s="50">
        <v>5</v>
      </c>
      <c r="E106" s="50">
        <v>7.5</v>
      </c>
      <c r="F106" s="50">
        <v>30.1</v>
      </c>
      <c r="G106" s="50">
        <v>208</v>
      </c>
      <c r="H106" s="65"/>
      <c r="I106" s="66"/>
      <c r="J106" s="66"/>
      <c r="K106" s="69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</row>
    <row r="107" spans="1:23" s="67" customFormat="1" x14ac:dyDescent="0.25">
      <c r="A107" s="36">
        <v>1081</v>
      </c>
      <c r="B107" s="43" t="s">
        <v>74</v>
      </c>
      <c r="C107" s="45">
        <v>200</v>
      </c>
      <c r="D107" s="50">
        <v>0.56000000000000005</v>
      </c>
      <c r="E107" s="50">
        <v>0</v>
      </c>
      <c r="F107" s="50">
        <v>25.23</v>
      </c>
      <c r="G107" s="50">
        <v>103.2</v>
      </c>
      <c r="H107" s="65"/>
      <c r="I107" s="66"/>
      <c r="J107" s="66"/>
      <c r="K107" s="44"/>
      <c r="L107" s="44"/>
      <c r="M107" s="124"/>
      <c r="N107" s="124"/>
      <c r="O107" s="124"/>
      <c r="P107" s="124"/>
      <c r="Q107" s="124"/>
      <c r="R107" s="34"/>
      <c r="S107" s="34"/>
      <c r="T107" s="34"/>
      <c r="U107" s="66"/>
      <c r="V107" s="66"/>
      <c r="W107" s="66"/>
    </row>
    <row r="108" spans="1:23" s="67" customFormat="1" ht="15.75" customHeight="1" x14ac:dyDescent="0.25">
      <c r="A108" s="36"/>
      <c r="B108" s="43" t="s">
        <v>116</v>
      </c>
      <c r="C108" s="45">
        <v>200</v>
      </c>
      <c r="D108" s="50">
        <v>0.8</v>
      </c>
      <c r="E108" s="50">
        <v>0.8</v>
      </c>
      <c r="F108" s="50">
        <v>19.600000000000001</v>
      </c>
      <c r="G108" s="50">
        <v>88</v>
      </c>
      <c r="H108" s="65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</row>
    <row r="109" spans="1:23" s="67" customFormat="1" ht="15.75" customHeight="1" x14ac:dyDescent="0.25">
      <c r="A109" s="36"/>
      <c r="B109" s="43" t="s">
        <v>20</v>
      </c>
      <c r="C109" s="45">
        <v>40</v>
      </c>
      <c r="D109" s="50">
        <v>2.8</v>
      </c>
      <c r="E109" s="50">
        <v>0.5</v>
      </c>
      <c r="F109" s="50">
        <v>14.6</v>
      </c>
      <c r="G109" s="50">
        <v>71</v>
      </c>
      <c r="H109" s="65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</row>
    <row r="110" spans="1:23" s="67" customFormat="1" ht="15.75" customHeight="1" x14ac:dyDescent="0.25">
      <c r="A110" s="36"/>
      <c r="B110" s="43" t="s">
        <v>11</v>
      </c>
      <c r="C110" s="50"/>
      <c r="D110" s="50">
        <f>SUM(D102:D109)</f>
        <v>36.559999999999995</v>
      </c>
      <c r="E110" s="50">
        <f>SUM(E102:E109)</f>
        <v>24.5</v>
      </c>
      <c r="F110" s="50">
        <f>SUM(F102:F109)</f>
        <v>120.43</v>
      </c>
      <c r="G110" s="50">
        <f>SUM(G102:G109)</f>
        <v>805.40000000000009</v>
      </c>
      <c r="H110" s="65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:23" s="67" customFormat="1" x14ac:dyDescent="0.25">
      <c r="A111" s="36"/>
      <c r="B111" s="75" t="s">
        <v>79</v>
      </c>
      <c r="C111" s="76"/>
      <c r="D111" s="77">
        <f>SUM(D110)</f>
        <v>36.559999999999995</v>
      </c>
      <c r="E111" s="77">
        <f>SUM(E110)</f>
        <v>24.5</v>
      </c>
      <c r="F111" s="77">
        <f>SUM(F110)</f>
        <v>120.43</v>
      </c>
      <c r="G111" s="77">
        <f>SUM(G110)</f>
        <v>805.40000000000009</v>
      </c>
      <c r="H111" s="65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</row>
    <row r="112" spans="1:23" s="69" customFormat="1" x14ac:dyDescent="0.25">
      <c r="A112" s="60"/>
      <c r="B112" s="51"/>
      <c r="C112" s="63"/>
      <c r="D112" s="54"/>
      <c r="E112" s="54"/>
      <c r="F112" s="54"/>
      <c r="G112" s="54"/>
      <c r="K112" s="66"/>
      <c r="L112" s="68"/>
      <c r="M112" s="68"/>
      <c r="N112" s="68"/>
      <c r="O112" s="68"/>
      <c r="P112" s="68"/>
      <c r="Q112" s="68"/>
      <c r="R112" s="68"/>
      <c r="S112" s="68"/>
      <c r="T112" s="68"/>
    </row>
    <row r="113" spans="1:23" s="67" customFormat="1" x14ac:dyDescent="0.25">
      <c r="A113" s="58"/>
      <c r="B113" s="47"/>
      <c r="C113" s="53"/>
      <c r="D113" s="53"/>
      <c r="E113" s="53"/>
      <c r="F113" s="53"/>
      <c r="G113" s="53"/>
      <c r="H113" s="65"/>
      <c r="I113" s="66"/>
      <c r="J113" s="66"/>
      <c r="K113" s="68"/>
      <c r="L113" s="69"/>
      <c r="M113" s="69"/>
      <c r="N113" s="69"/>
      <c r="O113" s="69"/>
      <c r="P113" s="69"/>
      <c r="Q113" s="69"/>
      <c r="R113" s="69"/>
      <c r="S113" s="69"/>
      <c r="T113" s="69"/>
      <c r="U113" s="66"/>
      <c r="V113" s="66"/>
      <c r="W113" s="66"/>
    </row>
    <row r="114" spans="1:23" s="67" customFormat="1" x14ac:dyDescent="0.25">
      <c r="A114" s="116" t="s">
        <v>37</v>
      </c>
      <c r="B114" s="116"/>
      <c r="C114" s="116"/>
      <c r="D114" s="116"/>
      <c r="E114" s="116"/>
      <c r="F114" s="116"/>
      <c r="G114" s="116"/>
      <c r="H114" s="70"/>
      <c r="I114" s="44"/>
      <c r="J114" s="70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34"/>
      <c r="V114" s="66"/>
      <c r="W114" s="66"/>
    </row>
    <row r="115" spans="1:23" x14ac:dyDescent="0.25">
      <c r="A115" s="117" t="s">
        <v>56</v>
      </c>
      <c r="B115" s="119" t="s">
        <v>57</v>
      </c>
      <c r="C115" s="119" t="s">
        <v>58</v>
      </c>
      <c r="D115" s="122" t="s">
        <v>41</v>
      </c>
      <c r="E115" s="122"/>
      <c r="F115" s="122"/>
      <c r="G115" s="119" t="s">
        <v>63</v>
      </c>
      <c r="K115" s="2"/>
      <c r="L115" s="3"/>
      <c r="M115" s="3"/>
      <c r="N115" s="3"/>
      <c r="O115" s="3"/>
      <c r="P115" s="3"/>
      <c r="Q115" s="3"/>
      <c r="R115" s="3"/>
      <c r="S115" s="3"/>
      <c r="T115" s="3"/>
    </row>
    <row r="116" spans="1:23" x14ac:dyDescent="0.25">
      <c r="A116" s="117"/>
      <c r="B116" s="119"/>
      <c r="C116" s="119"/>
      <c r="D116" s="49" t="s">
        <v>42</v>
      </c>
      <c r="E116" s="49" t="s">
        <v>43</v>
      </c>
      <c r="F116" s="49" t="s">
        <v>44</v>
      </c>
      <c r="G116" s="119"/>
      <c r="L116" s="3"/>
      <c r="M116" s="3"/>
      <c r="N116" s="3"/>
      <c r="O116" s="3"/>
      <c r="P116" s="3"/>
      <c r="Q116" s="3"/>
      <c r="R116" s="3"/>
      <c r="S116" s="3"/>
      <c r="T116" s="3"/>
    </row>
    <row r="117" spans="1:23" x14ac:dyDescent="0.25">
      <c r="A117" s="57"/>
      <c r="B117" s="120" t="s">
        <v>14</v>
      </c>
      <c r="C117" s="121"/>
      <c r="D117" s="121"/>
      <c r="E117" s="121"/>
      <c r="F117" s="121"/>
      <c r="G117" s="121"/>
    </row>
    <row r="118" spans="1:23" s="2" customFormat="1" x14ac:dyDescent="0.25">
      <c r="A118" s="36">
        <v>22</v>
      </c>
      <c r="B118" s="43" t="s">
        <v>111</v>
      </c>
      <c r="C118" s="45">
        <v>80</v>
      </c>
      <c r="D118" s="50">
        <v>1.9</v>
      </c>
      <c r="E118" s="50">
        <v>5.3</v>
      </c>
      <c r="F118" s="50">
        <v>9.3000000000000007</v>
      </c>
      <c r="G118" s="50">
        <v>95.2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3" x14ac:dyDescent="0.25">
      <c r="A119" s="36">
        <v>304</v>
      </c>
      <c r="B119" s="43" t="s">
        <v>125</v>
      </c>
      <c r="C119" s="45" t="s">
        <v>33</v>
      </c>
      <c r="D119" s="50">
        <v>2.16</v>
      </c>
      <c r="E119" s="50">
        <v>3.51</v>
      </c>
      <c r="F119" s="50">
        <v>15</v>
      </c>
      <c r="G119" s="50">
        <v>101.3</v>
      </c>
    </row>
    <row r="120" spans="1:23" s="67" customFormat="1" ht="17.25" customHeight="1" x14ac:dyDescent="0.25">
      <c r="A120" s="36">
        <v>487</v>
      </c>
      <c r="B120" s="43" t="s">
        <v>120</v>
      </c>
      <c r="C120" s="36">
        <v>100</v>
      </c>
      <c r="D120" s="50">
        <v>24</v>
      </c>
      <c r="E120" s="50">
        <v>13.4</v>
      </c>
      <c r="F120" s="50">
        <v>0</v>
      </c>
      <c r="G120" s="50">
        <v>223</v>
      </c>
      <c r="H120" s="65"/>
      <c r="I120" s="66"/>
      <c r="J120" s="66"/>
      <c r="K120" s="44"/>
      <c r="L120" s="44"/>
      <c r="M120" s="124"/>
      <c r="N120" s="124"/>
      <c r="O120" s="124"/>
      <c r="P120" s="124"/>
      <c r="Q120" s="124"/>
      <c r="R120" s="34"/>
      <c r="S120" s="34"/>
      <c r="T120" s="34"/>
      <c r="U120" s="66"/>
      <c r="V120" s="66"/>
      <c r="W120" s="66"/>
    </row>
    <row r="121" spans="1:23" s="69" customFormat="1" x14ac:dyDescent="0.25">
      <c r="A121" s="36" t="s">
        <v>138</v>
      </c>
      <c r="B121" s="43" t="s">
        <v>133</v>
      </c>
      <c r="C121" s="45">
        <v>150</v>
      </c>
      <c r="D121" s="50">
        <v>3.7</v>
      </c>
      <c r="E121" s="50">
        <v>5.5</v>
      </c>
      <c r="F121" s="50">
        <v>38.4</v>
      </c>
      <c r="G121" s="50">
        <v>217.4</v>
      </c>
      <c r="K121" s="66"/>
      <c r="L121" s="68"/>
      <c r="M121" s="68"/>
      <c r="N121" s="68"/>
      <c r="O121" s="68"/>
      <c r="P121" s="68"/>
      <c r="Q121" s="68"/>
      <c r="R121" s="68"/>
      <c r="S121" s="68"/>
      <c r="T121" s="68"/>
    </row>
    <row r="122" spans="1:23" s="44" customFormat="1" x14ac:dyDescent="0.25">
      <c r="A122" s="36"/>
      <c r="B122" s="43" t="s">
        <v>75</v>
      </c>
      <c r="C122" s="45">
        <v>200</v>
      </c>
      <c r="D122" s="50">
        <v>1</v>
      </c>
      <c r="E122" s="50">
        <v>0</v>
      </c>
      <c r="F122" s="50">
        <v>23.4</v>
      </c>
      <c r="G122" s="50">
        <v>94</v>
      </c>
      <c r="H122" s="70"/>
      <c r="K122" s="73"/>
      <c r="L122" s="74"/>
      <c r="M122" s="74"/>
      <c r="N122" s="74"/>
      <c r="O122" s="74"/>
      <c r="P122" s="74"/>
      <c r="Q122" s="74"/>
      <c r="R122" s="74"/>
      <c r="S122" s="74"/>
      <c r="T122" s="74"/>
    </row>
    <row r="123" spans="1:23" s="44" customFormat="1" x14ac:dyDescent="0.25">
      <c r="A123" s="36"/>
      <c r="B123" s="43" t="s">
        <v>20</v>
      </c>
      <c r="C123" s="45">
        <v>40</v>
      </c>
      <c r="D123" s="50">
        <v>2.8</v>
      </c>
      <c r="E123" s="50">
        <v>0.5</v>
      </c>
      <c r="F123" s="50">
        <v>14.6</v>
      </c>
      <c r="G123" s="50">
        <v>71</v>
      </c>
      <c r="H123" s="70"/>
      <c r="K123" s="73"/>
      <c r="L123" s="74"/>
      <c r="M123" s="74"/>
      <c r="N123" s="74"/>
      <c r="O123" s="74"/>
      <c r="P123" s="74"/>
      <c r="Q123" s="74"/>
      <c r="R123" s="74"/>
      <c r="S123" s="74"/>
      <c r="T123" s="74"/>
    </row>
    <row r="124" spans="1:23" s="67" customFormat="1" x14ac:dyDescent="0.25">
      <c r="A124" s="36"/>
      <c r="B124" s="43" t="s">
        <v>11</v>
      </c>
      <c r="C124" s="50"/>
      <c r="D124" s="50">
        <v>31.3</v>
      </c>
      <c r="E124" s="50">
        <f>SUM(E118:E123)</f>
        <v>28.21</v>
      </c>
      <c r="F124" s="50">
        <f>SUM(F118:F123)</f>
        <v>100.69999999999999</v>
      </c>
      <c r="G124" s="50">
        <f>SUM(G118:G123)</f>
        <v>801.9</v>
      </c>
      <c r="H124" s="65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</row>
    <row r="125" spans="1:23" s="67" customFormat="1" x14ac:dyDescent="0.25">
      <c r="A125" s="36"/>
      <c r="B125" s="75" t="s">
        <v>79</v>
      </c>
      <c r="C125" s="76"/>
      <c r="D125" s="77">
        <v>31.3</v>
      </c>
      <c r="E125" s="77">
        <f>SUM(E124)</f>
        <v>28.21</v>
      </c>
      <c r="F125" s="77">
        <f>SUM(F124)</f>
        <v>100.69999999999999</v>
      </c>
      <c r="G125" s="77">
        <f>SUM(G124)</f>
        <v>801.9</v>
      </c>
      <c r="H125" s="65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</row>
    <row r="126" spans="1:23" s="68" customFormat="1" x14ac:dyDescent="0.25">
      <c r="A126" s="60"/>
      <c r="B126" s="51"/>
      <c r="C126" s="63"/>
      <c r="D126" s="54"/>
      <c r="E126" s="54"/>
      <c r="F126" s="54"/>
      <c r="G126" s="54"/>
    </row>
    <row r="127" spans="1:23" s="69" customFormat="1" x14ac:dyDescent="0.25">
      <c r="A127" s="60"/>
      <c r="B127" s="51"/>
      <c r="C127" s="63"/>
      <c r="D127" s="54"/>
      <c r="E127" s="54"/>
      <c r="F127" s="54"/>
      <c r="G127" s="54"/>
    </row>
    <row r="128" spans="1:23" s="67" customFormat="1" x14ac:dyDescent="0.25">
      <c r="A128" s="60"/>
      <c r="B128" s="51"/>
      <c r="C128" s="54"/>
      <c r="D128" s="54"/>
      <c r="E128" s="54"/>
      <c r="F128" s="54"/>
      <c r="G128" s="54"/>
      <c r="H128" s="65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</row>
    <row r="129" spans="1:23" s="67" customFormat="1" x14ac:dyDescent="0.25">
      <c r="A129" s="116" t="s">
        <v>38</v>
      </c>
      <c r="B129" s="116"/>
      <c r="C129" s="116"/>
      <c r="D129" s="116"/>
      <c r="E129" s="116"/>
      <c r="F129" s="116"/>
      <c r="G129" s="116"/>
      <c r="H129" s="65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</row>
    <row r="130" spans="1:23" x14ac:dyDescent="0.25">
      <c r="A130" s="117" t="s">
        <v>56</v>
      </c>
      <c r="B130" s="119" t="s">
        <v>57</v>
      </c>
      <c r="C130" s="119" t="s">
        <v>58</v>
      </c>
      <c r="D130" s="122" t="s">
        <v>41</v>
      </c>
      <c r="E130" s="122"/>
      <c r="F130" s="122"/>
      <c r="G130" s="119" t="s">
        <v>63</v>
      </c>
      <c r="K130" s="7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3" x14ac:dyDescent="0.25">
      <c r="A131" s="117"/>
      <c r="B131" s="119"/>
      <c r="C131" s="119"/>
      <c r="D131" s="49" t="s">
        <v>42</v>
      </c>
      <c r="E131" s="49" t="s">
        <v>43</v>
      </c>
      <c r="F131" s="49" t="s">
        <v>44</v>
      </c>
      <c r="G131" s="119"/>
      <c r="K131" s="3"/>
    </row>
    <row r="132" spans="1:23" x14ac:dyDescent="0.25">
      <c r="A132" s="57"/>
      <c r="B132" s="120" t="s">
        <v>14</v>
      </c>
      <c r="C132" s="121"/>
      <c r="D132" s="121"/>
      <c r="E132" s="121"/>
      <c r="F132" s="121"/>
      <c r="G132" s="121"/>
      <c r="K132" s="4"/>
      <c r="L132" s="2"/>
      <c r="M132" s="2"/>
      <c r="N132" s="2"/>
      <c r="O132" s="2"/>
      <c r="P132" s="2"/>
      <c r="Q132" s="2"/>
      <c r="R132" s="2"/>
      <c r="S132" s="2"/>
      <c r="T132" s="2"/>
    </row>
    <row r="133" spans="1:23" s="3" customFormat="1" x14ac:dyDescent="0.25">
      <c r="A133" s="36">
        <v>60</v>
      </c>
      <c r="B133" s="43" t="s">
        <v>128</v>
      </c>
      <c r="C133" s="45">
        <v>80</v>
      </c>
      <c r="D133" s="50">
        <v>0.8</v>
      </c>
      <c r="E133" s="50">
        <v>4.9000000000000004</v>
      </c>
      <c r="F133" s="50">
        <v>3.9</v>
      </c>
      <c r="G133" s="50">
        <v>62.4</v>
      </c>
      <c r="K133" s="1"/>
      <c r="L133" s="2"/>
      <c r="M133" s="2"/>
      <c r="N133" s="2"/>
      <c r="O133" s="2"/>
      <c r="P133" s="2"/>
      <c r="Q133" s="2"/>
      <c r="R133" s="2"/>
      <c r="S133" s="2"/>
      <c r="T133" s="2"/>
    </row>
    <row r="134" spans="1:23" x14ac:dyDescent="0.25">
      <c r="A134" s="36">
        <v>319</v>
      </c>
      <c r="B134" s="43" t="s">
        <v>134</v>
      </c>
      <c r="C134" s="105">
        <v>250</v>
      </c>
      <c r="D134" s="50">
        <v>2.5</v>
      </c>
      <c r="E134" s="50">
        <v>3</v>
      </c>
      <c r="F134" s="50">
        <v>18.8</v>
      </c>
      <c r="G134" s="50">
        <v>113</v>
      </c>
    </row>
    <row r="135" spans="1:23" x14ac:dyDescent="0.25">
      <c r="A135" s="36">
        <v>862</v>
      </c>
      <c r="B135" s="43" t="s">
        <v>112</v>
      </c>
      <c r="C135" s="45">
        <v>100</v>
      </c>
      <c r="D135" s="50">
        <v>16.399999999999999</v>
      </c>
      <c r="E135" s="50">
        <v>9.4</v>
      </c>
      <c r="F135" s="50">
        <v>12.8</v>
      </c>
      <c r="G135" s="50">
        <v>201.6</v>
      </c>
      <c r="L135" s="2"/>
      <c r="M135" s="2"/>
      <c r="N135" s="2"/>
      <c r="O135" s="2"/>
      <c r="P135" s="2"/>
      <c r="Q135" s="2"/>
      <c r="R135" s="2"/>
      <c r="S135" s="2"/>
      <c r="T135" s="2"/>
    </row>
    <row r="136" spans="1:23" x14ac:dyDescent="0.25">
      <c r="A136" s="36">
        <v>888</v>
      </c>
      <c r="B136" s="43" t="s">
        <v>29</v>
      </c>
      <c r="C136" s="45">
        <v>150</v>
      </c>
      <c r="D136" s="50">
        <v>8.9</v>
      </c>
      <c r="E136" s="50">
        <v>6.4</v>
      </c>
      <c r="F136" s="50">
        <v>40</v>
      </c>
      <c r="G136" s="50">
        <v>253</v>
      </c>
    </row>
    <row r="137" spans="1:23" x14ac:dyDescent="0.25">
      <c r="A137" s="36"/>
      <c r="B137" s="43" t="s">
        <v>72</v>
      </c>
      <c r="C137" s="45">
        <v>200</v>
      </c>
      <c r="D137" s="50">
        <v>0.8</v>
      </c>
      <c r="E137" s="50">
        <v>0.8</v>
      </c>
      <c r="F137" s="50">
        <v>19.600000000000001</v>
      </c>
      <c r="G137" s="50">
        <v>88</v>
      </c>
      <c r="H137" s="8"/>
      <c r="I137" s="9"/>
      <c r="J137" s="8"/>
      <c r="L137" s="3"/>
      <c r="M137" s="3"/>
      <c r="N137" s="3"/>
      <c r="O137" s="3"/>
      <c r="P137" s="3"/>
      <c r="Q137" s="3"/>
      <c r="R137" s="3"/>
      <c r="S137" s="3"/>
      <c r="T137" s="3"/>
      <c r="U137" s="34"/>
    </row>
    <row r="138" spans="1:23" x14ac:dyDescent="0.25">
      <c r="A138" s="36">
        <v>1168</v>
      </c>
      <c r="B138" s="43" t="s">
        <v>114</v>
      </c>
      <c r="C138" s="45" t="s">
        <v>115</v>
      </c>
      <c r="D138" s="50">
        <v>0.3</v>
      </c>
      <c r="E138" s="50">
        <v>0.1</v>
      </c>
      <c r="F138" s="50">
        <v>15.2</v>
      </c>
      <c r="G138" s="50">
        <v>63</v>
      </c>
    </row>
    <row r="139" spans="1:23" x14ac:dyDescent="0.25">
      <c r="A139" s="36"/>
      <c r="B139" s="43" t="s">
        <v>20</v>
      </c>
      <c r="C139" s="45">
        <v>40</v>
      </c>
      <c r="D139" s="50">
        <v>2.8</v>
      </c>
      <c r="E139" s="50">
        <v>0.5</v>
      </c>
      <c r="F139" s="50">
        <v>14.6</v>
      </c>
      <c r="G139" s="50">
        <v>71</v>
      </c>
      <c r="K139" s="2"/>
    </row>
    <row r="140" spans="1:23" x14ac:dyDescent="0.25">
      <c r="A140" s="36"/>
      <c r="B140" s="43" t="s">
        <v>11</v>
      </c>
      <c r="C140" s="50"/>
      <c r="D140" s="50">
        <f t="shared" ref="D140:G140" si="2">SUM(D133:D139)</f>
        <v>32.5</v>
      </c>
      <c r="E140" s="50">
        <f t="shared" si="2"/>
        <v>25.100000000000005</v>
      </c>
      <c r="F140" s="50">
        <f t="shared" si="2"/>
        <v>124.89999999999999</v>
      </c>
      <c r="G140" s="50">
        <f t="shared" si="2"/>
        <v>852</v>
      </c>
      <c r="K140" s="3"/>
    </row>
    <row r="141" spans="1:23" s="2" customFormat="1" x14ac:dyDescent="0.25">
      <c r="A141" s="36"/>
      <c r="B141" s="75" t="s">
        <v>79</v>
      </c>
      <c r="C141" s="76"/>
      <c r="D141" s="77">
        <f>SUM(D140)</f>
        <v>32.5</v>
      </c>
      <c r="E141" s="77">
        <f>SUM(E140)</f>
        <v>25.100000000000005</v>
      </c>
      <c r="F141" s="77">
        <f>SUM(F140)</f>
        <v>124.89999999999999</v>
      </c>
      <c r="G141" s="77">
        <f>SUM(G140)</f>
        <v>852</v>
      </c>
      <c r="K141" s="1"/>
    </row>
    <row r="142" spans="1:23" s="3" customFormat="1" x14ac:dyDescent="0.25">
      <c r="A142" s="60"/>
      <c r="B142" s="51"/>
      <c r="C142" s="54"/>
      <c r="D142" s="54"/>
      <c r="E142" s="54"/>
      <c r="F142" s="54"/>
      <c r="G142" s="54"/>
      <c r="K142" s="2"/>
    </row>
    <row r="143" spans="1:23" x14ac:dyDescent="0.25">
      <c r="A143" s="60"/>
      <c r="B143" s="51"/>
      <c r="C143" s="54"/>
      <c r="D143" s="54"/>
      <c r="E143" s="54"/>
      <c r="F143" s="54"/>
      <c r="G143" s="54"/>
      <c r="K143" s="14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3" s="2" customFormat="1" x14ac:dyDescent="0.25">
      <c r="A144" s="60"/>
      <c r="B144" s="51"/>
      <c r="C144" s="54"/>
      <c r="D144" s="54"/>
      <c r="E144" s="54"/>
      <c r="F144" s="54"/>
      <c r="G144" s="54"/>
      <c r="L144" s="3"/>
      <c r="M144" s="3"/>
      <c r="N144" s="3"/>
      <c r="O144" s="3"/>
      <c r="P144" s="3"/>
      <c r="Q144" s="3"/>
      <c r="R144" s="3"/>
      <c r="S144" s="3"/>
      <c r="T144" s="3"/>
    </row>
    <row r="145" spans="1:20" s="2" customFormat="1" x14ac:dyDescent="0.25">
      <c r="A145" s="60"/>
      <c r="B145" s="51"/>
      <c r="C145" s="54"/>
      <c r="D145" s="54"/>
      <c r="E145" s="54"/>
      <c r="F145" s="54"/>
      <c r="G145" s="54"/>
      <c r="L145" s="3"/>
      <c r="M145" s="3"/>
      <c r="N145" s="3"/>
      <c r="O145" s="3"/>
      <c r="P145" s="3"/>
      <c r="Q145" s="3"/>
      <c r="R145" s="3"/>
      <c r="S145" s="3"/>
      <c r="T145" s="3"/>
    </row>
    <row r="146" spans="1:20" s="2" customFormat="1" x14ac:dyDescent="0.25">
      <c r="A146" s="60"/>
      <c r="B146" s="51"/>
      <c r="C146" s="54"/>
      <c r="D146" s="54"/>
      <c r="E146" s="54"/>
      <c r="F146" s="54"/>
      <c r="G146" s="54"/>
      <c r="L146" s="3"/>
      <c r="M146" s="3"/>
      <c r="N146" s="3"/>
      <c r="O146" s="3"/>
      <c r="P146" s="3"/>
      <c r="Q146" s="3"/>
      <c r="R146" s="3"/>
      <c r="S146" s="3"/>
      <c r="T146" s="3"/>
    </row>
    <row r="147" spans="1:20" s="2" customFormat="1" x14ac:dyDescent="0.25">
      <c r="A147" s="60"/>
      <c r="B147" s="51"/>
      <c r="C147" s="54"/>
      <c r="D147" s="54"/>
      <c r="E147" s="54"/>
      <c r="F147" s="54"/>
      <c r="G147" s="54"/>
      <c r="L147" s="3"/>
      <c r="M147" s="3"/>
      <c r="N147" s="3"/>
      <c r="O147" s="3"/>
      <c r="P147" s="3"/>
      <c r="Q147" s="3"/>
      <c r="R147" s="3"/>
      <c r="S147" s="3"/>
      <c r="T147" s="3"/>
    </row>
    <row r="148" spans="1:20" s="2" customFormat="1" x14ac:dyDescent="0.25">
      <c r="A148" s="116" t="s">
        <v>39</v>
      </c>
      <c r="B148" s="116"/>
      <c r="C148" s="116"/>
      <c r="D148" s="116"/>
      <c r="E148" s="116"/>
      <c r="F148" s="116"/>
      <c r="G148" s="116"/>
      <c r="L148" s="3"/>
      <c r="M148" s="3"/>
      <c r="N148" s="3"/>
      <c r="O148" s="3"/>
      <c r="P148" s="3"/>
      <c r="Q148" s="3"/>
      <c r="R148" s="3"/>
      <c r="S148" s="3"/>
      <c r="T148" s="3"/>
    </row>
    <row r="149" spans="1:20" s="2" customFormat="1" x14ac:dyDescent="0.25">
      <c r="A149" s="117" t="s">
        <v>56</v>
      </c>
      <c r="B149" s="119" t="s">
        <v>57</v>
      </c>
      <c r="C149" s="119" t="s">
        <v>58</v>
      </c>
      <c r="D149" s="122" t="s">
        <v>41</v>
      </c>
      <c r="E149" s="122"/>
      <c r="F149" s="122"/>
      <c r="G149" s="119" t="s">
        <v>63</v>
      </c>
      <c r="L149" s="3"/>
      <c r="M149" s="3"/>
      <c r="N149" s="3"/>
      <c r="O149" s="3"/>
      <c r="P149" s="3"/>
      <c r="Q149" s="3"/>
      <c r="R149" s="3"/>
      <c r="S149" s="3"/>
      <c r="T149" s="3"/>
    </row>
    <row r="150" spans="1:20" s="3" customFormat="1" x14ac:dyDescent="0.25">
      <c r="A150" s="117"/>
      <c r="B150" s="119"/>
      <c r="C150" s="119"/>
      <c r="D150" s="49" t="s">
        <v>42</v>
      </c>
      <c r="E150" s="49" t="s">
        <v>43</v>
      </c>
      <c r="F150" s="49" t="s">
        <v>44</v>
      </c>
      <c r="G150" s="119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57"/>
      <c r="B151" s="120" t="s">
        <v>14</v>
      </c>
      <c r="C151" s="121"/>
      <c r="D151" s="121"/>
      <c r="E151" s="121"/>
      <c r="F151" s="121"/>
      <c r="G151" s="121"/>
      <c r="K151" s="9"/>
      <c r="L151" s="9"/>
      <c r="M151" s="123" t="s">
        <v>40</v>
      </c>
      <c r="N151" s="123"/>
      <c r="O151" s="123"/>
      <c r="P151" s="123"/>
      <c r="Q151" s="123"/>
      <c r="R151" s="34"/>
      <c r="S151" s="34"/>
      <c r="T151" s="34"/>
    </row>
    <row r="152" spans="1:20" x14ac:dyDescent="0.25">
      <c r="A152" s="36">
        <v>59</v>
      </c>
      <c r="B152" s="43" t="s">
        <v>131</v>
      </c>
      <c r="C152" s="45">
        <v>80</v>
      </c>
      <c r="D152" s="50">
        <v>1.1000000000000001</v>
      </c>
      <c r="E152" s="50">
        <v>4.9000000000000004</v>
      </c>
      <c r="F152" s="50">
        <v>6.8</v>
      </c>
      <c r="G152" s="50">
        <v>75.3</v>
      </c>
    </row>
    <row r="153" spans="1:20" ht="15.75" customHeight="1" x14ac:dyDescent="0.25">
      <c r="A153" s="126">
        <v>274</v>
      </c>
      <c r="B153" s="128" t="s">
        <v>121</v>
      </c>
      <c r="C153" s="130" t="s">
        <v>33</v>
      </c>
      <c r="D153" s="132">
        <v>2.2999999999999998</v>
      </c>
      <c r="E153" s="132">
        <v>3.7</v>
      </c>
      <c r="F153" s="132">
        <v>7</v>
      </c>
      <c r="G153" s="132">
        <v>64.3</v>
      </c>
    </row>
    <row r="154" spans="1:20" hidden="1" x14ac:dyDescent="0.25">
      <c r="A154" s="127"/>
      <c r="B154" s="129"/>
      <c r="C154" s="131"/>
      <c r="D154" s="133"/>
      <c r="E154" s="133"/>
      <c r="F154" s="133"/>
      <c r="G154" s="133"/>
    </row>
    <row r="155" spans="1:20" ht="14.25" customHeight="1" x14ac:dyDescent="0.25">
      <c r="A155" s="36">
        <v>779</v>
      </c>
      <c r="B155" s="43" t="s">
        <v>122</v>
      </c>
      <c r="C155" s="45">
        <v>200</v>
      </c>
      <c r="D155" s="50">
        <v>17.3</v>
      </c>
      <c r="E155" s="50">
        <v>9.3000000000000007</v>
      </c>
      <c r="F155" s="50">
        <v>30.1</v>
      </c>
      <c r="G155" s="50">
        <v>275</v>
      </c>
    </row>
    <row r="156" spans="1:20" ht="15.75" customHeight="1" x14ac:dyDescent="0.25">
      <c r="A156" s="36">
        <v>1168</v>
      </c>
      <c r="B156" s="43" t="s">
        <v>114</v>
      </c>
      <c r="C156" s="45" t="s">
        <v>115</v>
      </c>
      <c r="D156" s="50">
        <v>0.3</v>
      </c>
      <c r="E156" s="50">
        <v>0.1</v>
      </c>
      <c r="F156" s="50">
        <v>15.2</v>
      </c>
      <c r="G156" s="50">
        <v>63</v>
      </c>
    </row>
    <row r="157" spans="1:20" x14ac:dyDescent="0.25">
      <c r="A157" s="36">
        <v>42</v>
      </c>
      <c r="B157" s="43" t="s">
        <v>9</v>
      </c>
      <c r="C157" s="45">
        <v>20</v>
      </c>
      <c r="D157" s="50">
        <v>4.5999999999999996</v>
      </c>
      <c r="E157" s="50">
        <v>6</v>
      </c>
      <c r="F157" s="50">
        <v>0</v>
      </c>
      <c r="G157" s="50">
        <v>74</v>
      </c>
    </row>
    <row r="158" spans="1:20" x14ac:dyDescent="0.25">
      <c r="A158" s="36"/>
      <c r="B158" s="43" t="s">
        <v>8</v>
      </c>
      <c r="C158" s="45">
        <v>40</v>
      </c>
      <c r="D158" s="50">
        <v>3</v>
      </c>
      <c r="E158" s="50">
        <v>0.3</v>
      </c>
      <c r="F158" s="50">
        <v>18.7</v>
      </c>
      <c r="G158" s="50">
        <v>85</v>
      </c>
    </row>
    <row r="159" spans="1:20" x14ac:dyDescent="0.25">
      <c r="A159" s="36"/>
      <c r="B159" s="43" t="s">
        <v>20</v>
      </c>
      <c r="C159" s="45">
        <v>40</v>
      </c>
      <c r="D159" s="50">
        <v>2.8</v>
      </c>
      <c r="E159" s="50">
        <v>0.5</v>
      </c>
      <c r="F159" s="50">
        <v>14.6</v>
      </c>
      <c r="G159" s="50">
        <v>71</v>
      </c>
    </row>
    <row r="160" spans="1:20" x14ac:dyDescent="0.25">
      <c r="A160" s="36"/>
      <c r="B160" s="43" t="s">
        <v>11</v>
      </c>
      <c r="C160" s="50"/>
      <c r="D160" s="50">
        <f>SUM(D152:D159)</f>
        <v>31.400000000000002</v>
      </c>
      <c r="E160" s="50">
        <f>SUM(E152:E159)</f>
        <v>24.800000000000004</v>
      </c>
      <c r="F160" s="50">
        <f>SUM(F152:F159)</f>
        <v>92.4</v>
      </c>
      <c r="G160" s="50">
        <f>SUM(G152:G159)</f>
        <v>707.6</v>
      </c>
    </row>
    <row r="161" spans="1:7" x14ac:dyDescent="0.25">
      <c r="A161" s="36"/>
      <c r="B161" s="75" t="s">
        <v>79</v>
      </c>
      <c r="C161" s="76"/>
      <c r="D161" s="77">
        <f>SUM(D160)</f>
        <v>31.400000000000002</v>
      </c>
      <c r="E161" s="77">
        <f>SUM(E160)</f>
        <v>24.800000000000004</v>
      </c>
      <c r="F161" s="77">
        <f>SUM(F160)</f>
        <v>92.4</v>
      </c>
      <c r="G161" s="77">
        <f>SUM(G160)</f>
        <v>707.6</v>
      </c>
    </row>
    <row r="162" spans="1:7" x14ac:dyDescent="0.25">
      <c r="A162" s="36"/>
      <c r="B162" s="78" t="s">
        <v>71</v>
      </c>
      <c r="C162" s="79"/>
      <c r="D162" s="80">
        <f>D14+D28+D44+D61+D76+D91+D111+D125+D141+D161</f>
        <v>333.95</v>
      </c>
      <c r="E162" s="80">
        <f>E14+E28+E44+E61+E76+E91+E111+E125+E141+E161</f>
        <v>279.67</v>
      </c>
      <c r="F162" s="80">
        <f>F14+F28+F44+F61+F76+F91+F111+F125+F141+F161</f>
        <v>1140.1400000000003</v>
      </c>
      <c r="G162" s="80">
        <f>G14+G28+G44+G61+G76+G91+G111+G125+G141+G161</f>
        <v>8340.19</v>
      </c>
    </row>
    <row r="163" spans="1:7" x14ac:dyDescent="0.25">
      <c r="A163" s="60"/>
      <c r="B163" s="43" t="s">
        <v>66</v>
      </c>
      <c r="C163" s="50"/>
      <c r="D163" s="50">
        <f>D13+D27+D43+D60+D75+D90+D110+D124+D140+D160</f>
        <v>333.95</v>
      </c>
      <c r="E163" s="50">
        <f>E13+E27+E43+E60+E75+E90+E110+E124+E140+E160</f>
        <v>279.67</v>
      </c>
      <c r="F163" s="50">
        <f>F13+F27+F43+F60+F75+F90+F110+F124+F140+F160</f>
        <v>1140.1400000000003</v>
      </c>
      <c r="G163" s="50">
        <f>G13+G27+G43+G60+G75+G90+G110+G124+G140+G160</f>
        <v>8340.19</v>
      </c>
    </row>
    <row r="164" spans="1:7" x14ac:dyDescent="0.25">
      <c r="A164" s="36"/>
      <c r="B164" s="78" t="s">
        <v>80</v>
      </c>
      <c r="C164" s="79"/>
      <c r="D164" s="80">
        <f t="shared" ref="D164:G165" si="3">D162/10</f>
        <v>33.394999999999996</v>
      </c>
      <c r="E164" s="80">
        <f t="shared" si="3"/>
        <v>27.967000000000002</v>
      </c>
      <c r="F164" s="80">
        <f t="shared" si="3"/>
        <v>114.01400000000004</v>
      </c>
      <c r="G164" s="80">
        <f t="shared" si="3"/>
        <v>834.01900000000001</v>
      </c>
    </row>
    <row r="165" spans="1:7" x14ac:dyDescent="0.25">
      <c r="A165" s="60"/>
      <c r="B165" s="43" t="s">
        <v>66</v>
      </c>
      <c r="C165" s="50"/>
      <c r="D165" s="50">
        <f t="shared" si="3"/>
        <v>33.394999999999996</v>
      </c>
      <c r="E165" s="50">
        <f t="shared" si="3"/>
        <v>27.967000000000002</v>
      </c>
      <c r="F165" s="50">
        <f t="shared" si="3"/>
        <v>114.01400000000004</v>
      </c>
      <c r="G165" s="50">
        <f t="shared" si="3"/>
        <v>834.01900000000001</v>
      </c>
    </row>
    <row r="166" spans="1:7" x14ac:dyDescent="0.25">
      <c r="A166" s="60"/>
      <c r="B166" s="51"/>
      <c r="C166" s="54"/>
      <c r="D166" s="54"/>
      <c r="E166" s="54"/>
      <c r="F166" s="54"/>
      <c r="G166" s="54"/>
    </row>
    <row r="167" spans="1:7" x14ac:dyDescent="0.25">
      <c r="A167" s="60"/>
      <c r="B167" s="51"/>
      <c r="C167" s="54"/>
      <c r="D167" s="54"/>
      <c r="E167" s="54"/>
      <c r="F167" s="54"/>
      <c r="G167" s="54"/>
    </row>
    <row r="168" spans="1:7" x14ac:dyDescent="0.25">
      <c r="A168" s="60"/>
      <c r="B168" s="51"/>
      <c r="C168" s="54"/>
      <c r="D168" s="54"/>
      <c r="E168" s="54"/>
      <c r="F168" s="54"/>
      <c r="G168" s="54"/>
    </row>
    <row r="169" spans="1:7" x14ac:dyDescent="0.25">
      <c r="A169" s="60"/>
      <c r="B169" s="51"/>
      <c r="C169" s="54"/>
      <c r="D169" s="54"/>
      <c r="E169" s="54"/>
      <c r="F169" s="54"/>
      <c r="G169" s="54"/>
    </row>
    <row r="170" spans="1:7" x14ac:dyDescent="0.25">
      <c r="A170" s="60"/>
      <c r="B170" s="51"/>
      <c r="C170" s="54"/>
      <c r="D170" s="54"/>
      <c r="E170" s="54"/>
      <c r="F170" s="54"/>
      <c r="G170" s="54"/>
    </row>
    <row r="171" spans="1:7" x14ac:dyDescent="0.25">
      <c r="A171" s="60"/>
      <c r="B171" s="51"/>
      <c r="C171" s="54"/>
      <c r="D171" s="54"/>
      <c r="E171" s="54"/>
      <c r="F171" s="54"/>
      <c r="G171" s="54"/>
    </row>
    <row r="172" spans="1:7" x14ac:dyDescent="0.25">
      <c r="A172" s="60"/>
      <c r="B172" s="51"/>
      <c r="C172" s="54"/>
      <c r="D172" s="54"/>
      <c r="E172" s="54"/>
      <c r="F172" s="54"/>
      <c r="G172" s="54"/>
    </row>
    <row r="173" spans="1:7" x14ac:dyDescent="0.25">
      <c r="A173" s="60"/>
      <c r="B173" s="51"/>
      <c r="C173" s="54"/>
      <c r="D173" s="54"/>
      <c r="E173" s="54"/>
      <c r="F173" s="54"/>
      <c r="G173" s="54"/>
    </row>
    <row r="174" spans="1:7" x14ac:dyDescent="0.25">
      <c r="A174" s="60"/>
      <c r="B174" s="51"/>
      <c r="C174" s="54"/>
      <c r="D174" s="54"/>
      <c r="E174" s="54"/>
      <c r="F174" s="54"/>
      <c r="G174" s="54"/>
    </row>
    <row r="175" spans="1:7" x14ac:dyDescent="0.25">
      <c r="A175" s="60"/>
      <c r="B175" s="51"/>
      <c r="C175" s="54"/>
      <c r="D175" s="54"/>
      <c r="E175" s="54"/>
      <c r="F175" s="54"/>
      <c r="G175" s="54"/>
    </row>
    <row r="176" spans="1:7" x14ac:dyDescent="0.25">
      <c r="A176" s="60"/>
      <c r="B176" s="51"/>
      <c r="C176" s="54"/>
      <c r="D176" s="54"/>
      <c r="E176" s="54"/>
      <c r="F176" s="54"/>
      <c r="G176" s="54"/>
    </row>
    <row r="177" spans="1:7" x14ac:dyDescent="0.25">
      <c r="A177" s="60"/>
      <c r="B177" s="51"/>
      <c r="C177" s="54"/>
      <c r="D177" s="54"/>
      <c r="E177" s="54"/>
      <c r="F177" s="54"/>
      <c r="G177" s="54"/>
    </row>
    <row r="178" spans="1:7" x14ac:dyDescent="0.25">
      <c r="A178" s="60"/>
      <c r="B178" s="51"/>
      <c r="C178" s="54"/>
      <c r="D178" s="54"/>
      <c r="E178" s="54"/>
      <c r="F178" s="54"/>
      <c r="G178" s="54"/>
    </row>
    <row r="179" spans="1:7" x14ac:dyDescent="0.25">
      <c r="A179" s="60"/>
      <c r="B179" s="51"/>
      <c r="C179" s="54"/>
      <c r="D179" s="54"/>
      <c r="E179" s="54"/>
      <c r="F179" s="54"/>
      <c r="G179" s="54"/>
    </row>
    <row r="180" spans="1:7" x14ac:dyDescent="0.25">
      <c r="A180" s="60"/>
      <c r="B180" s="51"/>
      <c r="C180" s="54"/>
      <c r="D180" s="54"/>
      <c r="E180" s="54"/>
      <c r="F180" s="54"/>
      <c r="G180" s="54"/>
    </row>
    <row r="181" spans="1:7" x14ac:dyDescent="0.25">
      <c r="A181" s="60"/>
      <c r="B181" s="51"/>
      <c r="C181" s="54"/>
      <c r="D181" s="54"/>
      <c r="E181" s="54"/>
      <c r="F181" s="54"/>
      <c r="G181" s="54"/>
    </row>
    <row r="182" spans="1:7" x14ac:dyDescent="0.25">
      <c r="A182" s="60"/>
      <c r="B182" s="51"/>
      <c r="C182" s="54"/>
      <c r="D182" s="54"/>
      <c r="E182" s="54"/>
      <c r="F182" s="54"/>
      <c r="G182" s="54"/>
    </row>
    <row r="183" spans="1:7" x14ac:dyDescent="0.25">
      <c r="A183" s="60"/>
      <c r="B183" s="51"/>
      <c r="C183" s="54"/>
      <c r="D183" s="54"/>
      <c r="E183" s="54"/>
      <c r="F183" s="54"/>
      <c r="G183" s="54"/>
    </row>
    <row r="184" spans="1:7" x14ac:dyDescent="0.25">
      <c r="A184" s="60"/>
      <c r="B184" s="51"/>
      <c r="C184" s="54"/>
      <c r="D184" s="54"/>
      <c r="E184" s="54"/>
      <c r="F184" s="54"/>
      <c r="G184" s="54"/>
    </row>
    <row r="185" spans="1:7" x14ac:dyDescent="0.25">
      <c r="A185" s="60"/>
      <c r="B185" s="51"/>
      <c r="C185" s="54"/>
      <c r="D185" s="54"/>
      <c r="E185" s="54"/>
      <c r="F185" s="54"/>
      <c r="G185" s="54"/>
    </row>
    <row r="186" spans="1:7" x14ac:dyDescent="0.25">
      <c r="A186" s="60"/>
      <c r="B186" s="51"/>
      <c r="C186" s="54"/>
      <c r="D186" s="54"/>
      <c r="E186" s="54"/>
      <c r="F186" s="54"/>
      <c r="G186" s="54"/>
    </row>
    <row r="187" spans="1:7" x14ac:dyDescent="0.25">
      <c r="A187" s="60"/>
      <c r="B187" s="51"/>
      <c r="C187" s="54"/>
      <c r="D187" s="54"/>
      <c r="E187" s="54"/>
      <c r="F187" s="54"/>
      <c r="G187" s="54"/>
    </row>
    <row r="188" spans="1:7" x14ac:dyDescent="0.25">
      <c r="A188" s="60"/>
      <c r="B188" s="51"/>
      <c r="C188" s="54"/>
      <c r="D188" s="54"/>
      <c r="E188" s="54"/>
      <c r="F188" s="54"/>
      <c r="G188" s="54"/>
    </row>
    <row r="189" spans="1:7" x14ac:dyDescent="0.25">
      <c r="A189" s="60"/>
      <c r="B189" s="51"/>
      <c r="C189" s="54"/>
      <c r="D189" s="54"/>
      <c r="E189" s="54"/>
      <c r="F189" s="54"/>
      <c r="G189" s="54"/>
    </row>
    <row r="190" spans="1:7" x14ac:dyDescent="0.25">
      <c r="A190" s="60"/>
      <c r="B190" s="51"/>
      <c r="C190" s="54"/>
      <c r="D190" s="54"/>
      <c r="E190" s="54"/>
      <c r="F190" s="54"/>
      <c r="G190" s="54"/>
    </row>
    <row r="191" spans="1:7" x14ac:dyDescent="0.25">
      <c r="A191" s="60"/>
      <c r="B191" s="51"/>
      <c r="C191" s="54"/>
      <c r="D191" s="54"/>
      <c r="E191" s="54"/>
      <c r="F191" s="54"/>
      <c r="G191" s="54"/>
    </row>
    <row r="192" spans="1:7" x14ac:dyDescent="0.25">
      <c r="A192" s="60"/>
      <c r="B192" s="51"/>
      <c r="C192" s="54"/>
      <c r="D192" s="54"/>
      <c r="E192" s="54"/>
      <c r="F192" s="54"/>
      <c r="G192" s="54"/>
    </row>
    <row r="193" spans="1:7" x14ac:dyDescent="0.25">
      <c r="A193" s="60"/>
      <c r="B193" s="51"/>
      <c r="C193" s="54"/>
      <c r="D193" s="54"/>
      <c r="E193" s="54"/>
      <c r="F193" s="54"/>
      <c r="G193" s="54"/>
    </row>
    <row r="194" spans="1:7" x14ac:dyDescent="0.25">
      <c r="A194" s="60"/>
      <c r="B194" s="51"/>
      <c r="C194" s="54"/>
      <c r="D194" s="54"/>
      <c r="E194" s="54"/>
      <c r="F194" s="54"/>
      <c r="G194" s="54"/>
    </row>
    <row r="195" spans="1:7" x14ac:dyDescent="0.25">
      <c r="A195" s="60"/>
      <c r="B195" s="51"/>
      <c r="C195" s="54"/>
      <c r="D195" s="54"/>
      <c r="E195" s="54"/>
      <c r="F195" s="54"/>
      <c r="G195" s="54"/>
    </row>
    <row r="196" spans="1:7" x14ac:dyDescent="0.25">
      <c r="A196" s="60"/>
      <c r="B196" s="51"/>
      <c r="C196" s="54"/>
      <c r="D196" s="54"/>
      <c r="E196" s="54"/>
      <c r="F196" s="54"/>
      <c r="G196" s="54"/>
    </row>
    <row r="197" spans="1:7" x14ac:dyDescent="0.25">
      <c r="A197" s="142"/>
      <c r="B197" s="142"/>
      <c r="C197" s="142"/>
      <c r="D197" s="142"/>
      <c r="E197" s="142"/>
      <c r="F197" s="142"/>
      <c r="G197" s="142"/>
    </row>
    <row r="198" spans="1:7" x14ac:dyDescent="0.25">
      <c r="B198" s="107" t="s">
        <v>105</v>
      </c>
      <c r="C198" s="107"/>
      <c r="D198" s="107"/>
      <c r="E198" s="107"/>
      <c r="F198" s="107"/>
      <c r="G198" s="107"/>
    </row>
    <row r="199" spans="1:7" x14ac:dyDescent="0.25">
      <c r="B199" s="108" t="s">
        <v>81</v>
      </c>
      <c r="C199" s="86" t="s">
        <v>82</v>
      </c>
      <c r="D199" s="109" t="s">
        <v>83</v>
      </c>
      <c r="E199" s="110"/>
      <c r="F199" s="110"/>
      <c r="G199" s="110"/>
    </row>
    <row r="200" spans="1:7" x14ac:dyDescent="0.25">
      <c r="B200" s="108"/>
      <c r="C200" s="87" t="s">
        <v>84</v>
      </c>
      <c r="D200" s="111"/>
      <c r="E200" s="112"/>
      <c r="F200" s="112"/>
      <c r="G200" s="112"/>
    </row>
    <row r="201" spans="1:7" x14ac:dyDescent="0.25">
      <c r="B201" s="88"/>
      <c r="C201" s="89" t="s">
        <v>85</v>
      </c>
      <c r="D201" s="113">
        <v>1</v>
      </c>
      <c r="E201" s="113">
        <v>2</v>
      </c>
      <c r="F201" s="113">
        <v>3</v>
      </c>
      <c r="G201" s="113">
        <v>4</v>
      </c>
    </row>
    <row r="202" spans="1:7" x14ac:dyDescent="0.25">
      <c r="B202" s="90"/>
      <c r="C202" s="91"/>
      <c r="D202" s="113"/>
      <c r="E202" s="113"/>
      <c r="F202" s="113"/>
      <c r="G202" s="113"/>
    </row>
    <row r="203" spans="1:7" x14ac:dyDescent="0.25">
      <c r="B203" s="92" t="s">
        <v>20</v>
      </c>
      <c r="C203" s="93">
        <v>40</v>
      </c>
      <c r="D203" s="81">
        <v>40</v>
      </c>
      <c r="E203" s="81">
        <v>40</v>
      </c>
      <c r="F203" s="81">
        <v>40</v>
      </c>
      <c r="G203" s="81">
        <v>40</v>
      </c>
    </row>
    <row r="204" spans="1:7" x14ac:dyDescent="0.25">
      <c r="B204" s="94" t="s">
        <v>8</v>
      </c>
      <c r="C204" s="95">
        <v>75</v>
      </c>
      <c r="D204" s="82">
        <v>94</v>
      </c>
      <c r="E204" s="82">
        <v>80</v>
      </c>
      <c r="F204" s="82">
        <v>80</v>
      </c>
      <c r="G204" s="82">
        <v>94.4</v>
      </c>
    </row>
    <row r="205" spans="1:7" x14ac:dyDescent="0.25">
      <c r="B205" s="94" t="s">
        <v>86</v>
      </c>
      <c r="C205" s="95">
        <v>7.5</v>
      </c>
      <c r="D205" s="82">
        <v>33.78</v>
      </c>
      <c r="E205" s="82">
        <v>0</v>
      </c>
      <c r="F205" s="82">
        <v>4</v>
      </c>
      <c r="G205" s="82">
        <v>0</v>
      </c>
    </row>
    <row r="206" spans="1:7" x14ac:dyDescent="0.25">
      <c r="B206" s="94" t="s">
        <v>87</v>
      </c>
      <c r="C206" s="95">
        <v>30</v>
      </c>
      <c r="D206" s="82">
        <v>64.2</v>
      </c>
      <c r="E206" s="82">
        <v>44</v>
      </c>
      <c r="F206" s="82">
        <v>68.599999999999994</v>
      </c>
      <c r="G206" s="82">
        <v>43.5</v>
      </c>
    </row>
    <row r="207" spans="1:7" x14ac:dyDescent="0.25">
      <c r="A207" s="85"/>
      <c r="B207" s="94" t="s">
        <v>110</v>
      </c>
      <c r="C207" s="96">
        <v>300</v>
      </c>
      <c r="D207" s="82">
        <v>326.2</v>
      </c>
      <c r="E207" s="82">
        <v>259.87</v>
      </c>
      <c r="F207" s="82">
        <v>223.5</v>
      </c>
      <c r="G207" s="82">
        <v>322.89999999999998</v>
      </c>
    </row>
    <row r="208" spans="1:7" x14ac:dyDescent="0.25">
      <c r="B208" s="94" t="s">
        <v>88</v>
      </c>
      <c r="C208" s="96">
        <v>100</v>
      </c>
      <c r="D208" s="82">
        <v>0</v>
      </c>
      <c r="E208" s="82">
        <v>200</v>
      </c>
      <c r="F208" s="82">
        <v>0</v>
      </c>
      <c r="G208" s="82">
        <v>0</v>
      </c>
    </row>
    <row r="209" spans="2:7" x14ac:dyDescent="0.25">
      <c r="B209" s="94" t="s">
        <v>89</v>
      </c>
      <c r="C209" s="96">
        <v>7.5</v>
      </c>
      <c r="D209" s="82">
        <v>0</v>
      </c>
      <c r="E209" s="82">
        <v>20</v>
      </c>
      <c r="F209" s="82">
        <v>20</v>
      </c>
      <c r="G209" s="82">
        <v>20</v>
      </c>
    </row>
    <row r="210" spans="2:7" x14ac:dyDescent="0.25">
      <c r="B210" s="94" t="s">
        <v>90</v>
      </c>
      <c r="C210" s="96">
        <v>17</v>
      </c>
      <c r="D210" s="82">
        <v>14.5</v>
      </c>
      <c r="E210" s="82">
        <v>42.5</v>
      </c>
      <c r="F210" s="82">
        <v>20</v>
      </c>
      <c r="G210" s="82">
        <v>29</v>
      </c>
    </row>
    <row r="211" spans="2:7" x14ac:dyDescent="0.25">
      <c r="B211" s="94" t="s">
        <v>91</v>
      </c>
      <c r="C211" s="96">
        <v>0.6</v>
      </c>
      <c r="D211" s="82">
        <v>0</v>
      </c>
      <c r="E211" s="82">
        <v>2</v>
      </c>
      <c r="F211" s="82">
        <v>0</v>
      </c>
      <c r="G211" s="82">
        <v>0</v>
      </c>
    </row>
    <row r="212" spans="2:7" x14ac:dyDescent="0.25">
      <c r="B212" s="94" t="s">
        <v>92</v>
      </c>
      <c r="C212" s="96">
        <v>0.2</v>
      </c>
      <c r="D212" s="82">
        <v>1</v>
      </c>
      <c r="E212" s="82">
        <v>0</v>
      </c>
      <c r="F212" s="82">
        <v>1</v>
      </c>
      <c r="G212" s="82">
        <v>1</v>
      </c>
    </row>
    <row r="213" spans="2:7" x14ac:dyDescent="0.25">
      <c r="B213" s="94" t="s">
        <v>93</v>
      </c>
      <c r="C213" s="96">
        <v>38.5</v>
      </c>
      <c r="D213" s="82">
        <v>0</v>
      </c>
      <c r="E213" s="82">
        <v>107</v>
      </c>
      <c r="F213" s="82">
        <v>107</v>
      </c>
      <c r="G213" s="82">
        <v>0</v>
      </c>
    </row>
    <row r="214" spans="2:7" x14ac:dyDescent="0.25">
      <c r="B214" s="94" t="s">
        <v>94</v>
      </c>
      <c r="C214" s="96">
        <v>17</v>
      </c>
      <c r="D214" s="82">
        <v>92</v>
      </c>
      <c r="E214" s="82">
        <v>0</v>
      </c>
      <c r="F214" s="82">
        <v>0</v>
      </c>
      <c r="G214" s="82">
        <v>0</v>
      </c>
    </row>
    <row r="215" spans="2:7" x14ac:dyDescent="0.25">
      <c r="B215" s="94" t="s">
        <v>95</v>
      </c>
      <c r="C215" s="96">
        <v>30</v>
      </c>
      <c r="D215" s="82">
        <v>0</v>
      </c>
      <c r="E215" s="82">
        <v>0</v>
      </c>
      <c r="F215" s="82">
        <v>0</v>
      </c>
      <c r="G215" s="82">
        <v>112</v>
      </c>
    </row>
    <row r="216" spans="2:7" x14ac:dyDescent="0.25">
      <c r="B216" s="94" t="s">
        <v>96</v>
      </c>
      <c r="C216" s="96">
        <v>7.5</v>
      </c>
      <c r="D216" s="82">
        <v>0</v>
      </c>
      <c r="E216" s="82">
        <v>0</v>
      </c>
      <c r="F216" s="82">
        <v>50</v>
      </c>
      <c r="G216" s="82">
        <v>0</v>
      </c>
    </row>
    <row r="217" spans="2:7" x14ac:dyDescent="0.25">
      <c r="B217" s="97" t="s">
        <v>97</v>
      </c>
      <c r="C217" s="96">
        <v>250</v>
      </c>
      <c r="D217" s="82">
        <v>142.6</v>
      </c>
      <c r="E217" s="82">
        <v>203</v>
      </c>
      <c r="F217" s="82">
        <v>41.5</v>
      </c>
      <c r="G217" s="82">
        <v>143.80000000000001</v>
      </c>
    </row>
    <row r="218" spans="2:7" x14ac:dyDescent="0.25">
      <c r="B218" s="94" t="s">
        <v>98</v>
      </c>
      <c r="C218" s="96">
        <v>5</v>
      </c>
      <c r="D218" s="82">
        <v>0</v>
      </c>
      <c r="E218" s="82">
        <v>28.4</v>
      </c>
      <c r="F218" s="82">
        <v>10</v>
      </c>
      <c r="G218" s="82">
        <v>0</v>
      </c>
    </row>
    <row r="219" spans="2:7" x14ac:dyDescent="0.25">
      <c r="B219" s="94" t="s">
        <v>99</v>
      </c>
      <c r="C219" s="96">
        <v>5</v>
      </c>
      <c r="D219" s="82">
        <v>10</v>
      </c>
      <c r="E219" s="82">
        <v>15</v>
      </c>
      <c r="F219" s="82">
        <v>0</v>
      </c>
      <c r="G219" s="82">
        <v>0</v>
      </c>
    </row>
    <row r="220" spans="2:7" x14ac:dyDescent="0.25">
      <c r="B220" s="94" t="s">
        <v>100</v>
      </c>
      <c r="C220" s="96">
        <v>15</v>
      </c>
      <c r="D220" s="82">
        <v>22.43</v>
      </c>
      <c r="E220" s="82">
        <v>3.4</v>
      </c>
      <c r="F220" s="82">
        <v>22</v>
      </c>
      <c r="G220" s="82">
        <v>15</v>
      </c>
    </row>
    <row r="221" spans="2:7" x14ac:dyDescent="0.25">
      <c r="B221" s="94" t="s">
        <v>101</v>
      </c>
      <c r="C221" s="96">
        <v>7.5</v>
      </c>
      <c r="D221" s="82">
        <v>13.13</v>
      </c>
      <c r="E221" s="82">
        <v>10</v>
      </c>
      <c r="F221" s="82">
        <v>16</v>
      </c>
      <c r="G221" s="82">
        <v>13.5</v>
      </c>
    </row>
    <row r="222" spans="2:7" x14ac:dyDescent="0.25">
      <c r="B222" s="94" t="s">
        <v>102</v>
      </c>
      <c r="C222" s="96" t="s">
        <v>106</v>
      </c>
      <c r="D222" s="82" t="s">
        <v>107</v>
      </c>
      <c r="E222" s="82" t="s">
        <v>108</v>
      </c>
      <c r="F222" s="82" t="s">
        <v>109</v>
      </c>
      <c r="G222" s="82">
        <v>0</v>
      </c>
    </row>
    <row r="223" spans="2:7" x14ac:dyDescent="0.25">
      <c r="B223" s="94" t="s">
        <v>103</v>
      </c>
      <c r="C223" s="96">
        <v>2.5</v>
      </c>
      <c r="D223" s="82">
        <v>2.5</v>
      </c>
      <c r="E223" s="82">
        <v>2.5</v>
      </c>
      <c r="F223" s="82">
        <v>2.5</v>
      </c>
      <c r="G223" s="82">
        <v>2.5</v>
      </c>
    </row>
    <row r="224" spans="2:7" x14ac:dyDescent="0.25">
      <c r="B224" s="94" t="s">
        <v>104</v>
      </c>
      <c r="C224" s="96">
        <v>0.5</v>
      </c>
      <c r="D224" s="82">
        <v>0.85</v>
      </c>
      <c r="E224" s="82">
        <v>0</v>
      </c>
      <c r="F224" s="82">
        <v>0</v>
      </c>
      <c r="G224" s="82">
        <v>0</v>
      </c>
    </row>
    <row r="231" spans="2:7" x14ac:dyDescent="0.25">
      <c r="B231" s="136" t="s">
        <v>105</v>
      </c>
      <c r="C231" s="136"/>
      <c r="D231" s="136"/>
      <c r="E231" s="136"/>
      <c r="F231" s="136"/>
      <c r="G231" s="136"/>
    </row>
    <row r="232" spans="2:7" x14ac:dyDescent="0.25">
      <c r="B232" s="137" t="s">
        <v>81</v>
      </c>
      <c r="C232" s="99" t="s">
        <v>82</v>
      </c>
      <c r="D232" s="138" t="s">
        <v>83</v>
      </c>
      <c r="E232" s="139"/>
      <c r="F232" s="139"/>
      <c r="G232" s="139"/>
    </row>
    <row r="233" spans="2:7" x14ac:dyDescent="0.25">
      <c r="B233" s="137"/>
      <c r="C233" s="100" t="s">
        <v>84</v>
      </c>
      <c r="D233" s="140"/>
      <c r="E233" s="141"/>
      <c r="F233" s="141"/>
      <c r="G233" s="141"/>
    </row>
    <row r="234" spans="2:7" x14ac:dyDescent="0.25">
      <c r="B234" s="94"/>
      <c r="C234" s="101" t="s">
        <v>85</v>
      </c>
      <c r="D234" s="113">
        <v>1</v>
      </c>
      <c r="E234" s="113">
        <v>2</v>
      </c>
      <c r="F234" s="113">
        <v>3</v>
      </c>
      <c r="G234" s="113">
        <v>4</v>
      </c>
    </row>
    <row r="235" spans="2:7" x14ac:dyDescent="0.25">
      <c r="B235" s="102"/>
      <c r="C235" s="103"/>
      <c r="D235" s="113"/>
      <c r="E235" s="113"/>
      <c r="F235" s="113"/>
      <c r="G235" s="113"/>
    </row>
    <row r="236" spans="2:7" x14ac:dyDescent="0.25">
      <c r="B236" s="92" t="s">
        <v>20</v>
      </c>
      <c r="C236" s="104">
        <v>40</v>
      </c>
      <c r="D236" s="81">
        <v>40</v>
      </c>
      <c r="E236" s="81">
        <v>40</v>
      </c>
      <c r="F236" s="81">
        <v>40</v>
      </c>
      <c r="G236" s="81">
        <v>40</v>
      </c>
    </row>
    <row r="237" spans="2:7" x14ac:dyDescent="0.25">
      <c r="B237" s="94" t="s">
        <v>8</v>
      </c>
      <c r="C237" s="101">
        <v>75</v>
      </c>
      <c r="D237" s="82">
        <v>94</v>
      </c>
      <c r="E237" s="82">
        <v>80</v>
      </c>
      <c r="F237" s="82">
        <v>80</v>
      </c>
      <c r="G237" s="82">
        <v>94.4</v>
      </c>
    </row>
    <row r="238" spans="2:7" x14ac:dyDescent="0.25">
      <c r="B238" s="94" t="s">
        <v>86</v>
      </c>
      <c r="C238" s="101">
        <v>7.5</v>
      </c>
      <c r="D238" s="82">
        <v>23.5</v>
      </c>
      <c r="E238" s="82">
        <v>0</v>
      </c>
      <c r="F238" s="82">
        <v>4</v>
      </c>
      <c r="G238" s="82">
        <v>0</v>
      </c>
    </row>
    <row r="239" spans="2:7" x14ac:dyDescent="0.25">
      <c r="B239" s="94" t="s">
        <v>87</v>
      </c>
      <c r="C239" s="101">
        <v>30</v>
      </c>
      <c r="D239" s="82">
        <v>38.5</v>
      </c>
      <c r="E239" s="82">
        <v>20</v>
      </c>
      <c r="F239" s="82">
        <v>48.2</v>
      </c>
      <c r="G239" s="82">
        <v>43.5</v>
      </c>
    </row>
    <row r="240" spans="2:7" x14ac:dyDescent="0.25">
      <c r="B240" s="94" t="s">
        <v>110</v>
      </c>
      <c r="C240" s="36">
        <v>300</v>
      </c>
      <c r="D240" s="82">
        <v>326.2</v>
      </c>
      <c r="E240" s="82">
        <v>259.87</v>
      </c>
      <c r="F240" s="82">
        <v>223.5</v>
      </c>
      <c r="G240" s="82">
        <v>322.89999999999998</v>
      </c>
    </row>
    <row r="241" spans="2:7" x14ac:dyDescent="0.25">
      <c r="B241" s="94" t="s">
        <v>88</v>
      </c>
      <c r="C241" s="36">
        <v>100</v>
      </c>
      <c r="D241" s="82">
        <v>0</v>
      </c>
      <c r="E241" s="82">
        <v>200</v>
      </c>
      <c r="F241" s="82">
        <v>0</v>
      </c>
      <c r="G241" s="82">
        <v>0</v>
      </c>
    </row>
    <row r="242" spans="2:7" x14ac:dyDescent="0.25">
      <c r="B242" s="94" t="s">
        <v>89</v>
      </c>
      <c r="C242" s="36">
        <v>7.5</v>
      </c>
      <c r="D242" s="82">
        <v>0</v>
      </c>
      <c r="E242" s="82">
        <v>24</v>
      </c>
      <c r="F242" s="82">
        <v>15</v>
      </c>
      <c r="G242" s="82">
        <v>15</v>
      </c>
    </row>
    <row r="243" spans="2:7" x14ac:dyDescent="0.25">
      <c r="B243" s="94" t="s">
        <v>90</v>
      </c>
      <c r="C243" s="36">
        <v>17</v>
      </c>
      <c r="D243" s="82">
        <v>14.5</v>
      </c>
      <c r="E243" s="82">
        <v>32.5</v>
      </c>
      <c r="F243" s="82">
        <v>20</v>
      </c>
      <c r="G243" s="82">
        <v>19</v>
      </c>
    </row>
    <row r="244" spans="2:7" x14ac:dyDescent="0.25">
      <c r="B244" s="94" t="s">
        <v>91</v>
      </c>
      <c r="C244" s="36">
        <v>0.6</v>
      </c>
      <c r="D244" s="82">
        <v>0</v>
      </c>
      <c r="E244" s="82">
        <v>2</v>
      </c>
      <c r="F244" s="82">
        <v>0</v>
      </c>
      <c r="G244" s="82">
        <v>0</v>
      </c>
    </row>
    <row r="245" spans="2:7" x14ac:dyDescent="0.25">
      <c r="B245" s="94" t="s">
        <v>92</v>
      </c>
      <c r="C245" s="36">
        <v>0.2</v>
      </c>
      <c r="D245" s="82">
        <v>0.5</v>
      </c>
      <c r="E245" s="82">
        <v>0</v>
      </c>
      <c r="F245" s="82">
        <v>0.5</v>
      </c>
      <c r="G245" s="82">
        <v>0.5</v>
      </c>
    </row>
    <row r="246" spans="2:7" x14ac:dyDescent="0.25">
      <c r="B246" s="94" t="s">
        <v>93</v>
      </c>
      <c r="C246" s="36">
        <v>38.5</v>
      </c>
      <c r="D246" s="82">
        <v>0</v>
      </c>
      <c r="E246" s="82">
        <v>107</v>
      </c>
      <c r="F246" s="82">
        <v>107</v>
      </c>
      <c r="G246" s="82">
        <v>0</v>
      </c>
    </row>
    <row r="247" spans="2:7" x14ac:dyDescent="0.25">
      <c r="B247" s="94" t="s">
        <v>94</v>
      </c>
      <c r="C247" s="36">
        <v>24</v>
      </c>
      <c r="D247" s="82">
        <v>60.5</v>
      </c>
      <c r="E247" s="82">
        <v>0</v>
      </c>
      <c r="F247" s="82">
        <v>0</v>
      </c>
      <c r="G247" s="82">
        <v>0</v>
      </c>
    </row>
    <row r="248" spans="2:7" x14ac:dyDescent="0.25">
      <c r="B248" s="94" t="s">
        <v>95</v>
      </c>
      <c r="C248" s="36">
        <v>30</v>
      </c>
      <c r="D248" s="82">
        <v>0</v>
      </c>
      <c r="E248" s="82">
        <v>0</v>
      </c>
      <c r="F248" s="82">
        <v>0</v>
      </c>
      <c r="G248" s="82">
        <v>112</v>
      </c>
    </row>
    <row r="249" spans="2:7" x14ac:dyDescent="0.25">
      <c r="B249" s="94" t="s">
        <v>96</v>
      </c>
      <c r="C249" s="36">
        <v>7.5</v>
      </c>
      <c r="D249" s="82">
        <v>0</v>
      </c>
      <c r="E249" s="82">
        <v>0</v>
      </c>
      <c r="F249" s="82">
        <v>50</v>
      </c>
      <c r="G249" s="82">
        <v>0</v>
      </c>
    </row>
    <row r="250" spans="2:7" x14ac:dyDescent="0.25">
      <c r="B250" s="97" t="s">
        <v>97</v>
      </c>
      <c r="C250" s="36">
        <v>250</v>
      </c>
      <c r="D250" s="82">
        <v>242.6</v>
      </c>
      <c r="E250" s="82">
        <v>253</v>
      </c>
      <c r="F250" s="82">
        <v>141.5</v>
      </c>
      <c r="G250" s="82">
        <v>353.6</v>
      </c>
    </row>
    <row r="251" spans="2:7" x14ac:dyDescent="0.25">
      <c r="B251" s="94" t="s">
        <v>98</v>
      </c>
      <c r="C251" s="36">
        <v>5</v>
      </c>
      <c r="D251" s="82">
        <v>0</v>
      </c>
      <c r="E251" s="82">
        <v>10</v>
      </c>
      <c r="F251" s="82">
        <v>10</v>
      </c>
      <c r="G251" s="82">
        <v>0</v>
      </c>
    </row>
    <row r="252" spans="2:7" x14ac:dyDescent="0.25">
      <c r="B252" s="94" t="s">
        <v>99</v>
      </c>
      <c r="C252" s="36">
        <v>5</v>
      </c>
      <c r="D252" s="82">
        <v>10</v>
      </c>
      <c r="E252" s="82">
        <v>15</v>
      </c>
      <c r="F252" s="82">
        <v>0</v>
      </c>
      <c r="G252" s="82">
        <v>0</v>
      </c>
    </row>
    <row r="253" spans="2:7" x14ac:dyDescent="0.25">
      <c r="B253" s="94" t="s">
        <v>100</v>
      </c>
      <c r="C253" s="36">
        <v>15</v>
      </c>
      <c r="D253" s="82">
        <v>22.43</v>
      </c>
      <c r="E253" s="82">
        <v>3.4</v>
      </c>
      <c r="F253" s="82">
        <v>22</v>
      </c>
      <c r="G253" s="82">
        <v>15</v>
      </c>
    </row>
    <row r="254" spans="2:7" x14ac:dyDescent="0.25">
      <c r="B254" s="94" t="s">
        <v>101</v>
      </c>
      <c r="C254" s="36">
        <v>7.5</v>
      </c>
      <c r="D254" s="82">
        <v>11.3</v>
      </c>
      <c r="E254" s="82">
        <v>10</v>
      </c>
      <c r="F254" s="82">
        <v>11.25</v>
      </c>
      <c r="G254" s="82">
        <v>9</v>
      </c>
    </row>
    <row r="255" spans="2:7" x14ac:dyDescent="0.25">
      <c r="B255" s="94" t="s">
        <v>102</v>
      </c>
      <c r="C255" s="36">
        <v>20</v>
      </c>
      <c r="D255" s="82">
        <v>2.5000000000000001E-2</v>
      </c>
      <c r="E255" s="82">
        <v>0.2</v>
      </c>
      <c r="F255" s="82">
        <v>2.8</v>
      </c>
      <c r="G255" s="82">
        <v>0</v>
      </c>
    </row>
    <row r="256" spans="2:7" x14ac:dyDescent="0.25">
      <c r="B256" s="94" t="s">
        <v>103</v>
      </c>
      <c r="C256" s="36">
        <v>2.5</v>
      </c>
      <c r="D256" s="82">
        <v>2.5</v>
      </c>
      <c r="E256" s="82">
        <v>2.5</v>
      </c>
      <c r="F256" s="82">
        <v>2.5</v>
      </c>
      <c r="G256" s="82">
        <v>2.5</v>
      </c>
    </row>
  </sheetData>
  <mergeCells count="110">
    <mergeCell ref="D234:D235"/>
    <mergeCell ref="E234:E235"/>
    <mergeCell ref="F234:F235"/>
    <mergeCell ref="G234:G235"/>
    <mergeCell ref="B231:G231"/>
    <mergeCell ref="B232:B233"/>
    <mergeCell ref="D232:G233"/>
    <mergeCell ref="D50:F50"/>
    <mergeCell ref="A197:G197"/>
    <mergeCell ref="B67:G67"/>
    <mergeCell ref="A130:A131"/>
    <mergeCell ref="B130:B131"/>
    <mergeCell ref="D80:F80"/>
    <mergeCell ref="A98:G98"/>
    <mergeCell ref="A99:A100"/>
    <mergeCell ref="B99:B100"/>
    <mergeCell ref="C99:C100"/>
    <mergeCell ref="G99:G100"/>
    <mergeCell ref="C130:C131"/>
    <mergeCell ref="A149:A150"/>
    <mergeCell ref="B149:B150"/>
    <mergeCell ref="C149:C150"/>
    <mergeCell ref="G149:G150"/>
    <mergeCell ref="D149:F149"/>
    <mergeCell ref="B80:B81"/>
    <mergeCell ref="C80:C81"/>
    <mergeCell ref="G80:G81"/>
    <mergeCell ref="G65:G66"/>
    <mergeCell ref="A114:G114"/>
    <mergeCell ref="A129:G129"/>
    <mergeCell ref="B101:G101"/>
    <mergeCell ref="F103:F104"/>
    <mergeCell ref="A103:A104"/>
    <mergeCell ref="C115:C116"/>
    <mergeCell ref="G115:G116"/>
    <mergeCell ref="D115:F115"/>
    <mergeCell ref="D99:F99"/>
    <mergeCell ref="B103:B104"/>
    <mergeCell ref="M151:Q151"/>
    <mergeCell ref="A18:A19"/>
    <mergeCell ref="B18:B19"/>
    <mergeCell ref="C18:C19"/>
    <mergeCell ref="G18:G19"/>
    <mergeCell ref="C33:C34"/>
    <mergeCell ref="D33:F33"/>
    <mergeCell ref="A50:A51"/>
    <mergeCell ref="B50:B51"/>
    <mergeCell ref="C50:C51"/>
    <mergeCell ref="G50:G51"/>
    <mergeCell ref="B35:G35"/>
    <mergeCell ref="B96:G96"/>
    <mergeCell ref="A65:A66"/>
    <mergeCell ref="B65:B66"/>
    <mergeCell ref="M76:Q76"/>
    <mergeCell ref="M120:Q120"/>
    <mergeCell ref="M82:Q82"/>
    <mergeCell ref="M90:Q90"/>
    <mergeCell ref="M107:Q107"/>
    <mergeCell ref="B132:G132"/>
    <mergeCell ref="G130:G131"/>
    <mergeCell ref="B82:G82"/>
    <mergeCell ref="A80:A81"/>
    <mergeCell ref="M16:Q16"/>
    <mergeCell ref="M24:Q24"/>
    <mergeCell ref="B20:G20"/>
    <mergeCell ref="G33:G34"/>
    <mergeCell ref="D18:F18"/>
    <mergeCell ref="M38:Q38"/>
    <mergeCell ref="A153:A154"/>
    <mergeCell ref="B153:B154"/>
    <mergeCell ref="C153:C154"/>
    <mergeCell ref="D153:D154"/>
    <mergeCell ref="A148:G148"/>
    <mergeCell ref="C65:C66"/>
    <mergeCell ref="E153:E154"/>
    <mergeCell ref="D130:F130"/>
    <mergeCell ref="B151:G151"/>
    <mergeCell ref="F153:F154"/>
    <mergeCell ref="G153:G154"/>
    <mergeCell ref="C103:C104"/>
    <mergeCell ref="D103:D104"/>
    <mergeCell ref="E103:E104"/>
    <mergeCell ref="B117:G117"/>
    <mergeCell ref="B52:G52"/>
    <mergeCell ref="G103:G104"/>
    <mergeCell ref="A115:A116"/>
    <mergeCell ref="B198:G198"/>
    <mergeCell ref="B199:B200"/>
    <mergeCell ref="D199:G200"/>
    <mergeCell ref="D201:D202"/>
    <mergeCell ref="E201:E202"/>
    <mergeCell ref="F201:F202"/>
    <mergeCell ref="G201:G202"/>
    <mergeCell ref="A1:G1"/>
    <mergeCell ref="A2:G2"/>
    <mergeCell ref="A17:G17"/>
    <mergeCell ref="A32:G32"/>
    <mergeCell ref="A49:G49"/>
    <mergeCell ref="A64:G64"/>
    <mergeCell ref="A3:A4"/>
    <mergeCell ref="B3:B4"/>
    <mergeCell ref="C3:C4"/>
    <mergeCell ref="G3:G4"/>
    <mergeCell ref="D3:F3"/>
    <mergeCell ref="A33:A34"/>
    <mergeCell ref="B33:B34"/>
    <mergeCell ref="B5:G5"/>
    <mergeCell ref="B115:B116"/>
    <mergeCell ref="D65:F65"/>
    <mergeCell ref="A79:G7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4" customFormat="1" x14ac:dyDescent="0.25"/>
    <row r="2" spans="1:15" s="24" customFormat="1" x14ac:dyDescent="0.25"/>
    <row r="3" spans="1:15" s="24" customFormat="1" ht="31.5" customHeight="1" x14ac:dyDescent="0.25">
      <c r="A3" s="143" t="s">
        <v>56</v>
      </c>
      <c r="B3" s="144" t="s">
        <v>57</v>
      </c>
      <c r="C3" s="144" t="s">
        <v>58</v>
      </c>
      <c r="D3" s="143" t="s">
        <v>41</v>
      </c>
      <c r="E3" s="143"/>
      <c r="F3" s="143"/>
      <c r="G3" s="144" t="s">
        <v>63</v>
      </c>
      <c r="H3" s="143" t="s">
        <v>59</v>
      </c>
      <c r="I3" s="143"/>
      <c r="J3" s="143"/>
      <c r="K3" s="143"/>
      <c r="L3" s="143" t="s">
        <v>60</v>
      </c>
      <c r="M3" s="143"/>
      <c r="N3" s="143"/>
      <c r="O3" s="143"/>
    </row>
    <row r="4" spans="1:15" s="24" customFormat="1" ht="15.75" x14ac:dyDescent="0.25">
      <c r="A4" s="143"/>
      <c r="B4" s="144"/>
      <c r="C4" s="144"/>
      <c r="D4" s="25" t="s">
        <v>42</v>
      </c>
      <c r="E4" s="25" t="s">
        <v>43</v>
      </c>
      <c r="F4" s="25" t="s">
        <v>44</v>
      </c>
      <c r="G4" s="144"/>
      <c r="H4" s="26" t="s">
        <v>1</v>
      </c>
      <c r="I4" s="26" t="s">
        <v>2</v>
      </c>
      <c r="J4" s="26" t="s">
        <v>0</v>
      </c>
      <c r="K4" s="26" t="s">
        <v>3</v>
      </c>
      <c r="L4" s="26" t="s">
        <v>61</v>
      </c>
      <c r="M4" s="26" t="s">
        <v>4</v>
      </c>
      <c r="N4" s="26" t="s">
        <v>62</v>
      </c>
      <c r="O4" s="26" t="s">
        <v>5</v>
      </c>
    </row>
    <row r="5" spans="1:15" s="24" customFormat="1" ht="15.75" x14ac:dyDescent="0.25">
      <c r="A5" s="27"/>
      <c r="B5" s="27" t="s">
        <v>65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4" customFormat="1" ht="15.75" x14ac:dyDescent="0.25">
      <c r="A6" s="27"/>
      <c r="B6" s="28" t="s">
        <v>6</v>
      </c>
      <c r="C6" s="28">
        <v>205</v>
      </c>
      <c r="D6" s="29">
        <v>3.5</v>
      </c>
      <c r="E6" s="29">
        <v>1.9</v>
      </c>
      <c r="F6" s="29">
        <v>33.4</v>
      </c>
      <c r="G6" s="29">
        <v>160</v>
      </c>
      <c r="H6" s="27"/>
      <c r="I6" s="27"/>
      <c r="J6" s="27"/>
      <c r="K6" s="27"/>
      <c r="L6" s="27"/>
      <c r="M6" s="27"/>
      <c r="N6" s="27"/>
      <c r="O6" s="27"/>
    </row>
    <row r="7" spans="1:15" s="24" customFormat="1" ht="15.75" x14ac:dyDescent="0.25">
      <c r="A7" s="27"/>
      <c r="B7" s="30" t="s">
        <v>7</v>
      </c>
      <c r="C7" s="30">
        <v>200</v>
      </c>
      <c r="D7" s="31">
        <v>0.2</v>
      </c>
      <c r="E7" s="31">
        <v>0.05</v>
      </c>
      <c r="F7" s="31">
        <v>15.01</v>
      </c>
      <c r="G7" s="31">
        <v>61.3</v>
      </c>
      <c r="H7" s="27"/>
      <c r="I7" s="27"/>
      <c r="J7" s="27"/>
      <c r="K7" s="27"/>
      <c r="L7" s="27"/>
      <c r="M7" s="27"/>
      <c r="N7" s="27"/>
      <c r="O7" s="27"/>
    </row>
    <row r="8" spans="1:15" s="24" customFormat="1" ht="15.75" x14ac:dyDescent="0.25">
      <c r="A8" s="27"/>
      <c r="B8" s="30" t="s">
        <v>8</v>
      </c>
      <c r="C8" s="30">
        <v>80</v>
      </c>
      <c r="D8" s="31">
        <v>6</v>
      </c>
      <c r="E8" s="31">
        <v>2.2999999999999998</v>
      </c>
      <c r="F8" s="31">
        <v>41.1</v>
      </c>
      <c r="G8" s="31">
        <v>209.1</v>
      </c>
      <c r="H8" s="27"/>
      <c r="I8" s="27"/>
      <c r="J8" s="27"/>
      <c r="K8" s="27"/>
      <c r="L8" s="27"/>
      <c r="M8" s="27"/>
      <c r="N8" s="27"/>
      <c r="O8" s="27"/>
    </row>
    <row r="9" spans="1:15" s="24" customFormat="1" ht="15.75" x14ac:dyDescent="0.25">
      <c r="A9" s="27"/>
      <c r="B9" s="30" t="s">
        <v>9</v>
      </c>
      <c r="C9" s="30">
        <v>10</v>
      </c>
      <c r="D9" s="31">
        <v>2.2999999999999998</v>
      </c>
      <c r="E9" s="31">
        <v>3</v>
      </c>
      <c r="F9" s="31">
        <v>0</v>
      </c>
      <c r="G9" s="31">
        <v>37</v>
      </c>
      <c r="H9" s="27"/>
      <c r="I9" s="27"/>
      <c r="J9" s="27"/>
      <c r="K9" s="27"/>
      <c r="L9" s="27"/>
      <c r="M9" s="27"/>
      <c r="N9" s="27"/>
      <c r="O9" s="27"/>
    </row>
    <row r="10" spans="1:15" s="24" customFormat="1" ht="15.75" x14ac:dyDescent="0.25">
      <c r="A10" s="27"/>
      <c r="B10" s="30" t="s">
        <v>10</v>
      </c>
      <c r="C10" s="30">
        <v>10</v>
      </c>
      <c r="D10" s="31">
        <v>0.05</v>
      </c>
      <c r="E10" s="31">
        <v>8.1999999999999993</v>
      </c>
      <c r="F10" s="31">
        <v>0.08</v>
      </c>
      <c r="G10" s="31">
        <v>75</v>
      </c>
      <c r="H10" s="27"/>
      <c r="I10" s="27"/>
      <c r="J10" s="27"/>
      <c r="K10" s="27"/>
      <c r="L10" s="27"/>
      <c r="M10" s="27"/>
      <c r="N10" s="27"/>
      <c r="O10" s="27"/>
    </row>
    <row r="11" spans="1:15" s="24" customFormat="1" ht="15.75" x14ac:dyDescent="0.25">
      <c r="A11" s="27"/>
      <c r="B11" s="27" t="s">
        <v>64</v>
      </c>
      <c r="C11" s="27"/>
      <c r="D11" s="27">
        <f>SUM(D6:D10)</f>
        <v>12.05</v>
      </c>
      <c r="E11" s="27">
        <f>SUM(E6:E10)</f>
        <v>15.45</v>
      </c>
      <c r="F11" s="27">
        <f>SUM(F6:F10)</f>
        <v>89.589999999999989</v>
      </c>
      <c r="G11" s="27">
        <f>SUM(G6:G10)</f>
        <v>542.4</v>
      </c>
      <c r="H11" s="27"/>
      <c r="I11" s="27"/>
      <c r="J11" s="27"/>
      <c r="K11" s="27"/>
      <c r="L11" s="27"/>
      <c r="M11" s="27"/>
      <c r="N11" s="27"/>
      <c r="O11" s="27"/>
    </row>
    <row r="12" spans="1:15" s="24" customFormat="1" ht="15.75" x14ac:dyDescent="0.25">
      <c r="A12" s="27"/>
      <c r="B12" s="27" t="s">
        <v>66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4" customFormat="1" ht="15.75" x14ac:dyDescent="0.25">
      <c r="A13" s="27"/>
      <c r="B13" s="30" t="s">
        <v>18</v>
      </c>
      <c r="C13" s="30">
        <v>80</v>
      </c>
      <c r="D13" s="31">
        <v>1.7</v>
      </c>
      <c r="E13" s="31">
        <v>5.0999999999999996</v>
      </c>
      <c r="F13" s="31">
        <v>4.84</v>
      </c>
      <c r="G13" s="31">
        <v>73.099999999999994</v>
      </c>
      <c r="H13" s="27"/>
      <c r="I13" s="27"/>
      <c r="J13" s="27"/>
      <c r="K13" s="27"/>
      <c r="L13" s="27"/>
      <c r="M13" s="27"/>
      <c r="N13" s="27"/>
      <c r="O13" s="27"/>
    </row>
    <row r="14" spans="1:15" s="24" customFormat="1" ht="15.75" x14ac:dyDescent="0.25">
      <c r="A14" s="27"/>
      <c r="B14" s="30" t="s">
        <v>15</v>
      </c>
      <c r="C14" s="30">
        <v>250</v>
      </c>
      <c r="D14" s="31">
        <v>7.6</v>
      </c>
      <c r="E14" s="31">
        <v>5.5</v>
      </c>
      <c r="F14" s="31">
        <v>21.05</v>
      </c>
      <c r="G14" s="31">
        <v>165</v>
      </c>
      <c r="H14" s="27"/>
      <c r="I14" s="27"/>
      <c r="J14" s="27"/>
      <c r="K14" s="27"/>
      <c r="L14" s="27"/>
      <c r="M14" s="27"/>
      <c r="N14" s="27"/>
      <c r="O14" s="27"/>
    </row>
    <row r="15" spans="1:15" s="24" customFormat="1" ht="15.75" x14ac:dyDescent="0.25">
      <c r="A15" s="27"/>
      <c r="B15" s="30" t="s">
        <v>16</v>
      </c>
      <c r="C15" s="30">
        <v>80</v>
      </c>
      <c r="D15" s="31">
        <v>11.4</v>
      </c>
      <c r="E15" s="31">
        <v>9.1</v>
      </c>
      <c r="F15" s="31">
        <v>10.4</v>
      </c>
      <c r="G15" s="31">
        <v>170</v>
      </c>
      <c r="H15" s="27"/>
      <c r="I15" s="27"/>
      <c r="J15" s="27"/>
      <c r="K15" s="27"/>
      <c r="L15" s="27"/>
      <c r="M15" s="27"/>
      <c r="N15" s="27"/>
      <c r="O15" s="27"/>
    </row>
    <row r="16" spans="1:15" s="24" customFormat="1" ht="15.75" x14ac:dyDescent="0.25">
      <c r="A16" s="27"/>
      <c r="B16" s="30" t="s">
        <v>17</v>
      </c>
      <c r="C16" s="30">
        <v>150</v>
      </c>
      <c r="D16" s="31">
        <v>3</v>
      </c>
      <c r="E16" s="31">
        <v>5.2</v>
      </c>
      <c r="F16" s="31">
        <v>19.5</v>
      </c>
      <c r="G16" s="31">
        <v>137</v>
      </c>
      <c r="H16" s="27"/>
      <c r="I16" s="27"/>
      <c r="J16" s="27"/>
      <c r="K16" s="27"/>
      <c r="L16" s="27"/>
      <c r="M16" s="27"/>
      <c r="N16" s="27"/>
      <c r="O16" s="27"/>
    </row>
    <row r="17" spans="1:15" s="24" customFormat="1" ht="15.75" x14ac:dyDescent="0.25">
      <c r="A17" s="27"/>
      <c r="B17" s="30" t="s">
        <v>19</v>
      </c>
      <c r="C17" s="30">
        <v>200</v>
      </c>
      <c r="D17" s="31">
        <v>0.56000000000000005</v>
      </c>
      <c r="E17" s="31">
        <v>0</v>
      </c>
      <c r="F17" s="31">
        <v>25.23</v>
      </c>
      <c r="G17" s="31">
        <v>103.2</v>
      </c>
      <c r="H17" s="27"/>
      <c r="I17" s="27"/>
      <c r="J17" s="27"/>
      <c r="K17" s="27"/>
      <c r="L17" s="27"/>
      <c r="M17" s="27"/>
      <c r="N17" s="27"/>
      <c r="O17" s="27"/>
    </row>
    <row r="18" spans="1:15" s="24" customFormat="1" ht="15.75" x14ac:dyDescent="0.25">
      <c r="A18" s="27"/>
      <c r="B18" s="30" t="s">
        <v>20</v>
      </c>
      <c r="C18" s="30" t="s">
        <v>53</v>
      </c>
      <c r="D18" s="31">
        <v>3.9</v>
      </c>
      <c r="E18" s="31">
        <v>0.72</v>
      </c>
      <c r="F18" s="31">
        <v>20.5</v>
      </c>
      <c r="G18" s="31">
        <v>99.2</v>
      </c>
      <c r="H18" s="27"/>
      <c r="I18" s="27"/>
      <c r="J18" s="27"/>
      <c r="K18" s="27"/>
      <c r="L18" s="27"/>
      <c r="M18" s="27"/>
      <c r="N18" s="27"/>
      <c r="O18" s="27"/>
    </row>
    <row r="19" spans="1:15" s="24" customFormat="1" ht="15.75" x14ac:dyDescent="0.25">
      <c r="A19" s="27"/>
      <c r="B19" s="27" t="s">
        <v>64</v>
      </c>
      <c r="C19" s="27"/>
      <c r="D19" s="27">
        <f>SUM(D13:D18)</f>
        <v>28.159999999999997</v>
      </c>
      <c r="E19" s="27">
        <f>SUM(E13:E18)</f>
        <v>25.619999999999997</v>
      </c>
      <c r="F19" s="27">
        <f>SUM(F13:F18)</f>
        <v>101.52</v>
      </c>
      <c r="G19" s="27">
        <f>SUM(G13:G18)</f>
        <v>747.50000000000011</v>
      </c>
      <c r="H19" s="27"/>
      <c r="I19" s="27"/>
      <c r="J19" s="27"/>
      <c r="K19" s="27"/>
      <c r="L19" s="27"/>
      <c r="M19" s="27"/>
      <c r="N19" s="27"/>
      <c r="O19" s="27"/>
    </row>
    <row r="20" spans="1:15" s="24" customFormat="1" ht="15.75" x14ac:dyDescent="0.25">
      <c r="A20" s="27"/>
      <c r="B20" s="27" t="s">
        <v>67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4" customFormat="1" ht="15.75" x14ac:dyDescent="0.25">
      <c r="A21" s="27"/>
      <c r="B21" s="30" t="s">
        <v>21</v>
      </c>
      <c r="C21" s="30">
        <v>200</v>
      </c>
      <c r="D21" s="31">
        <v>3.8</v>
      </c>
      <c r="E21" s="31">
        <v>4</v>
      </c>
      <c r="F21" s="31">
        <v>25.8</v>
      </c>
      <c r="G21" s="31">
        <v>154</v>
      </c>
      <c r="H21" s="27"/>
      <c r="I21" s="27"/>
      <c r="J21" s="27"/>
      <c r="K21" s="27"/>
      <c r="L21" s="27"/>
      <c r="M21" s="27"/>
      <c r="N21" s="27"/>
      <c r="O21" s="27"/>
    </row>
    <row r="22" spans="1:15" s="24" customFormat="1" ht="15.75" x14ac:dyDescent="0.25">
      <c r="A22" s="27"/>
      <c r="B22" s="30" t="s">
        <v>22</v>
      </c>
      <c r="C22" s="32" t="s">
        <v>54</v>
      </c>
      <c r="D22" s="31">
        <v>20.9</v>
      </c>
      <c r="E22" s="31">
        <v>14.3</v>
      </c>
      <c r="F22" s="31">
        <v>31.7</v>
      </c>
      <c r="G22" s="31">
        <v>338</v>
      </c>
      <c r="H22" s="27"/>
      <c r="I22" s="27"/>
      <c r="J22" s="27"/>
      <c r="K22" s="27"/>
      <c r="L22" s="27"/>
      <c r="M22" s="27"/>
      <c r="N22" s="27"/>
      <c r="O22" s="27"/>
    </row>
    <row r="23" spans="1:15" s="24" customFormat="1" ht="15.75" x14ac:dyDescent="0.25">
      <c r="A23" s="27"/>
      <c r="B23" s="27" t="s">
        <v>64</v>
      </c>
      <c r="C23" s="27"/>
      <c r="D23" s="27">
        <f>SUM(D21:D22)</f>
        <v>24.7</v>
      </c>
      <c r="E23" s="27">
        <f>SUM(E21:E22)</f>
        <v>18.3</v>
      </c>
      <c r="F23" s="27">
        <f>SUM(F21:F22)</f>
        <v>57.5</v>
      </c>
      <c r="G23" s="27">
        <f>SUM(G21:G22)</f>
        <v>492</v>
      </c>
      <c r="H23" s="27"/>
      <c r="I23" s="27"/>
      <c r="J23" s="27"/>
      <c r="K23" s="27"/>
      <c r="L23" s="27"/>
      <c r="M23" s="27"/>
      <c r="N23" s="27"/>
      <c r="O23" s="27"/>
    </row>
    <row r="24" spans="1:15" s="24" customFormat="1" ht="15.75" x14ac:dyDescent="0.25">
      <c r="A24" s="27"/>
      <c r="B24" s="27" t="s">
        <v>68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4" customFormat="1" ht="15.75" x14ac:dyDescent="0.25">
      <c r="A25" s="27"/>
      <c r="B25" s="30" t="s">
        <v>23</v>
      </c>
      <c r="C25" s="30">
        <v>80</v>
      </c>
      <c r="D25" s="31">
        <v>17</v>
      </c>
      <c r="E25" s="31">
        <v>13</v>
      </c>
      <c r="F25" s="31">
        <v>0.2</v>
      </c>
      <c r="G25" s="31">
        <v>183</v>
      </c>
      <c r="H25" s="27"/>
      <c r="I25" s="27"/>
      <c r="J25" s="27"/>
      <c r="K25" s="27"/>
      <c r="L25" s="27"/>
      <c r="M25" s="27"/>
      <c r="N25" s="27"/>
      <c r="O25" s="27"/>
    </row>
    <row r="26" spans="1:15" s="24" customFormat="1" ht="15.75" x14ac:dyDescent="0.25">
      <c r="A26" s="27"/>
      <c r="B26" s="30" t="s">
        <v>24</v>
      </c>
      <c r="C26" s="30">
        <v>150</v>
      </c>
      <c r="D26" s="31">
        <v>5</v>
      </c>
      <c r="E26" s="31">
        <v>7.5</v>
      </c>
      <c r="F26" s="31">
        <v>30.1</v>
      </c>
      <c r="G26" s="31">
        <v>208</v>
      </c>
      <c r="H26" s="27"/>
      <c r="I26" s="27"/>
      <c r="J26" s="27"/>
      <c r="K26" s="27"/>
      <c r="L26" s="27"/>
      <c r="M26" s="27"/>
      <c r="N26" s="27"/>
      <c r="O26" s="27"/>
    </row>
    <row r="27" spans="1:15" s="24" customFormat="1" ht="15.75" x14ac:dyDescent="0.25">
      <c r="A27" s="27"/>
      <c r="B27" s="30" t="s">
        <v>7</v>
      </c>
      <c r="C27" s="30">
        <v>200</v>
      </c>
      <c r="D27" s="31">
        <v>0.2</v>
      </c>
      <c r="E27" s="31">
        <v>0.05</v>
      </c>
      <c r="F27" s="31">
        <v>15.01</v>
      </c>
      <c r="G27" s="31">
        <v>61.3</v>
      </c>
      <c r="H27" s="27"/>
      <c r="I27" s="27"/>
      <c r="J27" s="27"/>
      <c r="K27" s="27"/>
      <c r="L27" s="27"/>
      <c r="M27" s="27"/>
      <c r="N27" s="27"/>
      <c r="O27" s="27"/>
    </row>
    <row r="28" spans="1:15" s="24" customFormat="1" ht="15.75" x14ac:dyDescent="0.25">
      <c r="A28" s="27"/>
      <c r="B28" s="30" t="s">
        <v>8</v>
      </c>
      <c r="C28" s="30">
        <v>80</v>
      </c>
      <c r="D28" s="31">
        <v>6</v>
      </c>
      <c r="E28" s="31">
        <v>2.2999999999999998</v>
      </c>
      <c r="F28" s="31">
        <v>41.1</v>
      </c>
      <c r="G28" s="31">
        <v>209.1</v>
      </c>
      <c r="H28" s="27"/>
      <c r="I28" s="27"/>
      <c r="J28" s="27"/>
      <c r="K28" s="27"/>
      <c r="L28" s="27"/>
      <c r="M28" s="27"/>
      <c r="N28" s="27"/>
      <c r="O28" s="27"/>
    </row>
    <row r="29" spans="1:15" s="24" customFormat="1" ht="15.75" x14ac:dyDescent="0.25">
      <c r="A29" s="27"/>
      <c r="B29" s="30" t="s">
        <v>10</v>
      </c>
      <c r="C29" s="30">
        <v>10</v>
      </c>
      <c r="D29" s="31">
        <v>0.05</v>
      </c>
      <c r="E29" s="31">
        <v>8.1999999999999993</v>
      </c>
      <c r="F29" s="31">
        <v>0.08</v>
      </c>
      <c r="G29" s="31">
        <v>75</v>
      </c>
      <c r="H29" s="27"/>
      <c r="I29" s="27"/>
      <c r="J29" s="27"/>
      <c r="K29" s="27"/>
      <c r="L29" s="27"/>
      <c r="M29" s="27"/>
      <c r="N29" s="27"/>
      <c r="O29" s="27"/>
    </row>
    <row r="30" spans="1:15" s="24" customFormat="1" ht="15.75" x14ac:dyDescent="0.25">
      <c r="A30" s="27"/>
      <c r="B30" s="30" t="s">
        <v>20</v>
      </c>
      <c r="C30" s="30">
        <v>30</v>
      </c>
      <c r="D30" s="31">
        <v>1.95</v>
      </c>
      <c r="E30" s="31">
        <v>0.36</v>
      </c>
      <c r="F30" s="31">
        <v>10.25</v>
      </c>
      <c r="G30" s="31">
        <v>49.6</v>
      </c>
      <c r="H30" s="27"/>
      <c r="I30" s="27"/>
      <c r="J30" s="27"/>
      <c r="K30" s="27"/>
      <c r="L30" s="27"/>
      <c r="M30" s="27"/>
      <c r="N30" s="27"/>
      <c r="O30" s="27"/>
    </row>
    <row r="31" spans="1:15" s="24" customFormat="1" ht="15.75" x14ac:dyDescent="0.25">
      <c r="A31" s="27"/>
      <c r="B31" s="27" t="s">
        <v>64</v>
      </c>
      <c r="C31" s="27"/>
      <c r="D31" s="27">
        <f>SUM(D25:D30)</f>
        <v>30.2</v>
      </c>
      <c r="E31" s="27">
        <f>SUM(E25:E30)</f>
        <v>31.41</v>
      </c>
      <c r="F31" s="27">
        <f>SUM(F25:F30)</f>
        <v>96.74</v>
      </c>
      <c r="G31" s="27">
        <f>SUM(G25:G30)</f>
        <v>786</v>
      </c>
      <c r="H31" s="27"/>
      <c r="I31" s="27"/>
      <c r="J31" s="27"/>
      <c r="K31" s="27"/>
      <c r="L31" s="27"/>
      <c r="M31" s="27"/>
      <c r="N31" s="27"/>
      <c r="O31" s="27"/>
    </row>
    <row r="32" spans="1:15" ht="15.75" x14ac:dyDescent="0.25">
      <c r="A32" s="27"/>
      <c r="B32" s="27" t="s">
        <v>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5.75" x14ac:dyDescent="0.25">
      <c r="A33" s="27"/>
      <c r="B33" s="30" t="s">
        <v>55</v>
      </c>
      <c r="C33" s="30">
        <v>200</v>
      </c>
      <c r="D33" s="31">
        <v>1.6</v>
      </c>
      <c r="E33" s="31">
        <v>0.5</v>
      </c>
      <c r="F33" s="31">
        <v>22.6</v>
      </c>
      <c r="G33" s="31">
        <v>104</v>
      </c>
      <c r="H33" s="27"/>
      <c r="I33" s="27"/>
      <c r="J33" s="27"/>
      <c r="K33" s="27"/>
      <c r="L33" s="27"/>
      <c r="M33" s="27"/>
      <c r="N33" s="27"/>
      <c r="O33" s="27"/>
    </row>
    <row r="34" spans="1:15" ht="15.75" x14ac:dyDescent="0.25">
      <c r="A34" s="27"/>
      <c r="B34" s="30" t="s">
        <v>12</v>
      </c>
      <c r="C34" s="30">
        <v>200</v>
      </c>
      <c r="D34" s="31">
        <v>1</v>
      </c>
      <c r="E34" s="31">
        <v>0</v>
      </c>
      <c r="F34" s="31">
        <v>23.4</v>
      </c>
      <c r="G34" s="31">
        <v>94</v>
      </c>
      <c r="H34" s="27"/>
      <c r="I34" s="27"/>
      <c r="J34" s="27"/>
      <c r="K34" s="27"/>
      <c r="L34" s="27"/>
      <c r="M34" s="27"/>
      <c r="N34" s="27"/>
      <c r="O34" s="27"/>
    </row>
    <row r="35" spans="1:15" ht="15.75" x14ac:dyDescent="0.25">
      <c r="A35" s="27"/>
      <c r="B35" s="30" t="s">
        <v>13</v>
      </c>
      <c r="C35" s="30">
        <v>50</v>
      </c>
      <c r="D35" s="31">
        <v>3.75</v>
      </c>
      <c r="E35" s="31">
        <v>6.6</v>
      </c>
      <c r="F35" s="31">
        <v>34.5</v>
      </c>
      <c r="G35" s="31">
        <v>197</v>
      </c>
      <c r="H35" s="27"/>
      <c r="I35" s="27"/>
      <c r="J35" s="27"/>
      <c r="K35" s="27"/>
      <c r="L35" s="27"/>
      <c r="M35" s="27"/>
      <c r="N35" s="27"/>
      <c r="O35" s="27"/>
    </row>
    <row r="36" spans="1:15" ht="15.75" x14ac:dyDescent="0.25">
      <c r="A36" s="27"/>
      <c r="B36" s="27" t="s">
        <v>64</v>
      </c>
      <c r="C36" s="27"/>
      <c r="D36" s="27">
        <f>SUM(D33:D35)</f>
        <v>6.35</v>
      </c>
      <c r="E36" s="27">
        <f>SUM(E33:E35)</f>
        <v>7.1</v>
      </c>
      <c r="F36" s="27">
        <f>SUM(F33:F35)</f>
        <v>80.5</v>
      </c>
      <c r="G36" s="27">
        <f>SUM(G33:G35)</f>
        <v>395</v>
      </c>
      <c r="H36" s="27"/>
      <c r="I36" s="27"/>
      <c r="J36" s="27"/>
      <c r="K36" s="27"/>
      <c r="L36" s="27"/>
      <c r="M36" s="27"/>
      <c r="N36" s="27"/>
      <c r="O36" s="27"/>
    </row>
    <row r="37" spans="1:15" ht="15.75" x14ac:dyDescent="0.25">
      <c r="A37" s="27"/>
      <c r="B37" s="27" t="s">
        <v>70</v>
      </c>
      <c r="C37" s="27"/>
      <c r="D37" s="27">
        <f>D36+D31+D23+D19+D11</f>
        <v>101.46</v>
      </c>
      <c r="E37" s="27">
        <f>E36+E31+E23+E19+E11</f>
        <v>97.88000000000001</v>
      </c>
      <c r="F37" s="27">
        <f>F36+F31+F23+F19+F11</f>
        <v>425.84999999999997</v>
      </c>
      <c r="G37" s="27">
        <f>G36+G31+G23+G19+G11</f>
        <v>2962.9</v>
      </c>
      <c r="H37" s="27"/>
      <c r="I37" s="27"/>
      <c r="J37" s="27"/>
      <c r="K37" s="27"/>
      <c r="L37" s="27"/>
      <c r="M37" s="27"/>
      <c r="N37" s="27"/>
      <c r="O37" s="27"/>
    </row>
    <row r="38" spans="1:1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5.7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5.7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5.7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5.7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5.7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5.7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5.7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5.7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5.7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.7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.7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.7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5.7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5.7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5.7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5.7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5.7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5.7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5.7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6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5" t="s">
        <v>45</v>
      </c>
      <c r="C1" s="15"/>
      <c r="D1" s="19"/>
      <c r="E1" s="19"/>
      <c r="F1" s="19"/>
    </row>
    <row r="2" spans="2:6" x14ac:dyDescent="0.25">
      <c r="B2" s="15" t="s">
        <v>46</v>
      </c>
      <c r="C2" s="15"/>
      <c r="D2" s="19"/>
      <c r="E2" s="19"/>
      <c r="F2" s="19"/>
    </row>
    <row r="3" spans="2:6" x14ac:dyDescent="0.25">
      <c r="B3" s="16"/>
      <c r="C3" s="16"/>
      <c r="D3" s="20"/>
      <c r="E3" s="20"/>
      <c r="F3" s="20"/>
    </row>
    <row r="4" spans="2:6" ht="60" x14ac:dyDescent="0.25">
      <c r="B4" s="16" t="s">
        <v>47</v>
      </c>
      <c r="C4" s="16"/>
      <c r="D4" s="20"/>
      <c r="E4" s="20"/>
      <c r="F4" s="20"/>
    </row>
    <row r="5" spans="2:6" x14ac:dyDescent="0.25">
      <c r="B5" s="16"/>
      <c r="C5" s="16"/>
      <c r="D5" s="20"/>
      <c r="E5" s="20"/>
      <c r="F5" s="20"/>
    </row>
    <row r="6" spans="2:6" ht="30" x14ac:dyDescent="0.25">
      <c r="B6" s="15" t="s">
        <v>48</v>
      </c>
      <c r="C6" s="15"/>
      <c r="D6" s="19"/>
      <c r="E6" s="19" t="s">
        <v>49</v>
      </c>
      <c r="F6" s="19" t="s">
        <v>50</v>
      </c>
    </row>
    <row r="7" spans="2:6" ht="15.75" thickBot="1" x14ac:dyDescent="0.3">
      <c r="B7" s="16"/>
      <c r="C7" s="16"/>
      <c r="D7" s="20"/>
      <c r="E7" s="20"/>
      <c r="F7" s="20"/>
    </row>
    <row r="8" spans="2:6" ht="60.75" thickBot="1" x14ac:dyDescent="0.3">
      <c r="B8" s="17" t="s">
        <v>51</v>
      </c>
      <c r="C8" s="18"/>
      <c r="D8" s="21"/>
      <c r="E8" s="21">
        <v>9</v>
      </c>
      <c r="F8" s="22" t="s">
        <v>52</v>
      </c>
    </row>
    <row r="9" spans="2:6" x14ac:dyDescent="0.25">
      <c r="B9" s="16"/>
      <c r="C9" s="16"/>
      <c r="D9" s="20"/>
      <c r="E9" s="20"/>
      <c r="F9" s="20"/>
    </row>
    <row r="10" spans="2:6" x14ac:dyDescent="0.25">
      <c r="B10" s="16"/>
      <c r="C10" s="16"/>
      <c r="D10" s="20"/>
      <c r="E10" s="20"/>
      <c r="F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2022-01-31T11:02:36Z</dcterms:modified>
</cp:coreProperties>
</file>